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kireevadv\Рабочий стол\МЕНЮ 2019\меню 2019\"/>
    </mc:Choice>
  </mc:AlternateContent>
  <bookViews>
    <workbookView xWindow="0" yWindow="0" windowWidth="28800" windowHeight="12345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сводная" sheetId="11" r:id="rId11"/>
    <sheet name="Лист1" sheetId="12" r:id="rId12"/>
  </sheets>
  <calcPr calcId="162913" refMode="R1C1"/>
</workbook>
</file>

<file path=xl/calcChain.xml><?xml version="1.0" encoding="utf-8"?>
<calcChain xmlns="http://schemas.openxmlformats.org/spreadsheetml/2006/main">
  <c r="M16" i="9" l="1"/>
  <c r="M25" i="8" l="1"/>
  <c r="K25" i="8"/>
  <c r="J25" i="8"/>
  <c r="I25" i="8"/>
  <c r="H25" i="8"/>
  <c r="M21" i="6"/>
  <c r="K21" i="6"/>
  <c r="J21" i="6"/>
  <c r="I21" i="6"/>
  <c r="H21" i="6"/>
  <c r="M26" i="5"/>
  <c r="K26" i="5"/>
  <c r="J26" i="5"/>
  <c r="I26" i="5"/>
  <c r="H26" i="5"/>
  <c r="M27" i="2" l="1"/>
  <c r="H26" i="3"/>
  <c r="M26" i="7" l="1"/>
  <c r="M17" i="7"/>
  <c r="K17" i="7"/>
  <c r="H17" i="7"/>
  <c r="I17" i="7"/>
  <c r="J17" i="7"/>
  <c r="M20" i="7"/>
  <c r="K20" i="7"/>
  <c r="J20" i="7"/>
  <c r="I20" i="7"/>
  <c r="H20" i="7"/>
  <c r="M25" i="10"/>
  <c r="L25" i="10"/>
  <c r="K25" i="10"/>
  <c r="J25" i="10"/>
  <c r="I25" i="10"/>
  <c r="H25" i="10"/>
  <c r="M19" i="10"/>
  <c r="K19" i="10"/>
  <c r="J19" i="10"/>
  <c r="I19" i="10"/>
  <c r="H19" i="10"/>
  <c r="M15" i="10"/>
  <c r="K15" i="10"/>
  <c r="J15" i="10"/>
  <c r="I15" i="10"/>
  <c r="H15" i="10"/>
  <c r="M7" i="10"/>
  <c r="K7" i="10"/>
  <c r="J7" i="10"/>
  <c r="I7" i="10"/>
  <c r="H7" i="10"/>
  <c r="M26" i="9"/>
  <c r="L26" i="9"/>
  <c r="K26" i="9"/>
  <c r="J26" i="9"/>
  <c r="I26" i="9"/>
  <c r="H26" i="9"/>
  <c r="M20" i="9"/>
  <c r="K20" i="9"/>
  <c r="J20" i="9"/>
  <c r="I20" i="9"/>
  <c r="H20" i="9"/>
  <c r="K16" i="9"/>
  <c r="J16" i="9"/>
  <c r="I16" i="9"/>
  <c r="H16" i="9"/>
  <c r="M7" i="9"/>
  <c r="K7" i="9"/>
  <c r="J7" i="9"/>
  <c r="I7" i="9"/>
  <c r="H7" i="9"/>
  <c r="L25" i="8"/>
  <c r="M19" i="8"/>
  <c r="K19" i="8"/>
  <c r="J19" i="8"/>
  <c r="I19" i="8"/>
  <c r="H19" i="8"/>
  <c r="M16" i="8"/>
  <c r="K16" i="8"/>
  <c r="J16" i="8"/>
  <c r="I16" i="8"/>
  <c r="H16" i="8"/>
  <c r="M7" i="8"/>
  <c r="K7" i="8"/>
  <c r="J7" i="8"/>
  <c r="I7" i="8"/>
  <c r="H7" i="8"/>
  <c r="L26" i="7"/>
  <c r="K26" i="7"/>
  <c r="J26" i="7"/>
  <c r="I26" i="7"/>
  <c r="H26" i="7"/>
  <c r="M8" i="7"/>
  <c r="K8" i="7"/>
  <c r="J8" i="7"/>
  <c r="I8" i="7"/>
  <c r="H8" i="7"/>
  <c r="M27" i="6"/>
  <c r="L27" i="6"/>
  <c r="K27" i="6"/>
  <c r="J27" i="6"/>
  <c r="I27" i="6"/>
  <c r="H27" i="6"/>
  <c r="M17" i="6"/>
  <c r="K17" i="6"/>
  <c r="J17" i="6"/>
  <c r="I17" i="6"/>
  <c r="H17" i="6"/>
  <c r="M8" i="6"/>
  <c r="K8" i="6"/>
  <c r="J8" i="6"/>
  <c r="I8" i="6"/>
  <c r="H8" i="6"/>
  <c r="L26" i="5"/>
  <c r="M20" i="5"/>
  <c r="K20" i="5"/>
  <c r="J20" i="5"/>
  <c r="I20" i="5"/>
  <c r="H20" i="5"/>
  <c r="M17" i="5"/>
  <c r="K17" i="5"/>
  <c r="J17" i="5"/>
  <c r="I17" i="5"/>
  <c r="H17" i="5"/>
  <c r="M7" i="5"/>
  <c r="K7" i="5"/>
  <c r="J7" i="5"/>
  <c r="I7" i="5"/>
  <c r="H7" i="5"/>
  <c r="M26" i="4"/>
  <c r="L26" i="4"/>
  <c r="K26" i="4"/>
  <c r="J26" i="4"/>
  <c r="I26" i="4"/>
  <c r="H26" i="4"/>
  <c r="M20" i="4"/>
  <c r="K20" i="4"/>
  <c r="J20" i="4"/>
  <c r="I20" i="4"/>
  <c r="H20" i="4"/>
  <c r="M16" i="4"/>
  <c r="K16" i="4"/>
  <c r="J16" i="4"/>
  <c r="I16" i="4"/>
  <c r="H16" i="4"/>
  <c r="M7" i="4"/>
  <c r="K7" i="4"/>
  <c r="J7" i="4"/>
  <c r="I7" i="4"/>
  <c r="H7" i="4"/>
  <c r="M26" i="3"/>
  <c r="L26" i="3"/>
  <c r="K26" i="3"/>
  <c r="J26" i="3"/>
  <c r="I26" i="3"/>
  <c r="M20" i="3"/>
  <c r="K20" i="3"/>
  <c r="J20" i="3"/>
  <c r="I20" i="3"/>
  <c r="H20" i="3"/>
  <c r="M16" i="3"/>
  <c r="K16" i="3"/>
  <c r="J16" i="3"/>
  <c r="I16" i="3"/>
  <c r="H16" i="3"/>
  <c r="M7" i="3"/>
  <c r="K7" i="3"/>
  <c r="J7" i="3"/>
  <c r="I7" i="3"/>
  <c r="H7" i="3"/>
  <c r="L27" i="2"/>
  <c r="K27" i="2"/>
  <c r="J27" i="2"/>
  <c r="I27" i="2"/>
  <c r="H27" i="2"/>
  <c r="M21" i="2"/>
  <c r="K21" i="2"/>
  <c r="J21" i="2"/>
  <c r="I21" i="2"/>
  <c r="H21" i="2"/>
  <c r="M18" i="2"/>
  <c r="K18" i="2"/>
  <c r="J18" i="2"/>
  <c r="I18" i="2"/>
  <c r="H18" i="2"/>
  <c r="M8" i="2"/>
  <c r="K8" i="2"/>
  <c r="J8" i="2"/>
  <c r="I8" i="2"/>
  <c r="H8" i="2"/>
  <c r="M27" i="1"/>
  <c r="L27" i="1"/>
  <c r="K27" i="1"/>
  <c r="I27" i="1"/>
  <c r="J27" i="1"/>
  <c r="H27" i="1"/>
  <c r="M21" i="1"/>
  <c r="K21" i="1"/>
  <c r="I21" i="1"/>
  <c r="J21" i="1"/>
  <c r="H21" i="1"/>
  <c r="K17" i="1"/>
  <c r="H17" i="1"/>
  <c r="M17" i="1"/>
  <c r="I17" i="1"/>
  <c r="J17" i="1"/>
  <c r="M8" i="1"/>
  <c r="K8" i="1"/>
  <c r="I8" i="1"/>
  <c r="J8" i="1"/>
  <c r="H8" i="1"/>
  <c r="H27" i="3" l="1"/>
  <c r="I27" i="4"/>
  <c r="K27" i="7"/>
  <c r="I27" i="7"/>
  <c r="H27" i="7"/>
  <c r="M27" i="7"/>
  <c r="J27" i="7"/>
  <c r="H27" i="5"/>
  <c r="K28" i="2"/>
  <c r="J28" i="2"/>
  <c r="J27" i="4"/>
  <c r="J27" i="3"/>
  <c r="I28" i="2"/>
  <c r="M28" i="1"/>
  <c r="K28" i="1"/>
  <c r="J28" i="1"/>
  <c r="I28" i="1"/>
  <c r="H28" i="1"/>
  <c r="I27" i="3"/>
  <c r="K27" i="3"/>
  <c r="I27" i="9"/>
  <c r="M27" i="5"/>
  <c r="J27" i="5"/>
  <c r="I27" i="5"/>
  <c r="K27" i="5"/>
  <c r="K27" i="4"/>
  <c r="H27" i="4"/>
  <c r="M26" i="10"/>
  <c r="K26" i="10"/>
  <c r="H26" i="10"/>
  <c r="J26" i="10"/>
  <c r="I26" i="10"/>
  <c r="M27" i="9"/>
  <c r="K27" i="9"/>
  <c r="J27" i="9"/>
  <c r="H27" i="9"/>
  <c r="M26" i="8"/>
  <c r="K26" i="8"/>
  <c r="J26" i="8"/>
  <c r="I26" i="8"/>
  <c r="H26" i="8"/>
  <c r="M27" i="4"/>
  <c r="M28" i="2"/>
  <c r="J28" i="6"/>
  <c r="I28" i="6"/>
  <c r="K28" i="6"/>
  <c r="M27" i="3"/>
  <c r="M28" i="6"/>
  <c r="H28" i="6"/>
  <c r="H28" i="2"/>
  <c r="D5" i="11" l="1"/>
  <c r="K27" i="10" s="1"/>
  <c r="C5" i="11"/>
  <c r="J27" i="10" s="1"/>
  <c r="B5" i="11"/>
  <c r="H27" i="10" s="1"/>
  <c r="F5" i="11"/>
  <c r="M27" i="10" s="1"/>
  <c r="A5" i="11"/>
  <c r="I27" i="10" s="1"/>
</calcChain>
</file>

<file path=xl/sharedStrings.xml><?xml version="1.0" encoding="utf-8"?>
<sst xmlns="http://schemas.openxmlformats.org/spreadsheetml/2006/main" count="452" uniqueCount="184">
  <si>
    <t xml:space="preserve">Печенье со сливочным  маслом </t>
  </si>
  <si>
    <t>Каша гречневая  с маслом и сахаром</t>
  </si>
  <si>
    <t>З А В Т Р А К</t>
  </si>
  <si>
    <t>пищевая ценность</t>
  </si>
  <si>
    <t>белки</t>
  </si>
  <si>
    <t>жиры</t>
  </si>
  <si>
    <t>углеводы</t>
  </si>
  <si>
    <t>ККАЛ</t>
  </si>
  <si>
    <t>Витамин</t>
  </si>
  <si>
    <t>С</t>
  </si>
  <si>
    <t>№</t>
  </si>
  <si>
    <t>рецептуры</t>
  </si>
  <si>
    <t>энерг. ценность</t>
  </si>
  <si>
    <t>1 ДЕНЬ</t>
  </si>
  <si>
    <t>Наименование блюд</t>
  </si>
  <si>
    <t>ИТОГО</t>
  </si>
  <si>
    <t>О Б  Е Д</t>
  </si>
  <si>
    <t>81/115</t>
  </si>
  <si>
    <t>Пюре картофельное</t>
  </si>
  <si>
    <t>П О Л Д Н И К</t>
  </si>
  <si>
    <t>У Ж И Н</t>
  </si>
  <si>
    <t>Всего за день</t>
  </si>
  <si>
    <t>2 ДЕНЬ</t>
  </si>
  <si>
    <t>3 ДЕНЬ</t>
  </si>
  <si>
    <t>Жаркое по домашнему</t>
  </si>
  <si>
    <t>223/215</t>
  </si>
  <si>
    <t>4 ДЕНЬ</t>
  </si>
  <si>
    <t>С, мг</t>
  </si>
  <si>
    <t>5 ДЕНЬ</t>
  </si>
  <si>
    <t>6 ДЕНЬ</t>
  </si>
  <si>
    <t>Макароны отварные с маслом</t>
  </si>
  <si>
    <t>7 ДЕНЬ</t>
  </si>
  <si>
    <t>Икра свекольная</t>
  </si>
  <si>
    <t>8 ДЕНЬ</t>
  </si>
  <si>
    <t>9 ДЕНЬ</t>
  </si>
  <si>
    <t>10 ДЕНЬ</t>
  </si>
  <si>
    <t>Среднее за 10 дней</t>
  </si>
  <si>
    <t>норма</t>
  </si>
  <si>
    <t>б</t>
  </si>
  <si>
    <t>ж</t>
  </si>
  <si>
    <t>у</t>
  </si>
  <si>
    <t>отклонения</t>
  </si>
  <si>
    <t>ккал</t>
  </si>
  <si>
    <t>Сосиски отварные</t>
  </si>
  <si>
    <t>Компот из сушеных фруктов</t>
  </si>
  <si>
    <t>Булочка ванильная</t>
  </si>
  <si>
    <t>Каша манная с маслом и сахаром</t>
  </si>
  <si>
    <t>118/86</t>
  </si>
  <si>
    <t>Рагу овощное</t>
  </si>
  <si>
    <t>Какао с молоком</t>
  </si>
  <si>
    <t>Каша пшенная с маслом и сахаром</t>
  </si>
  <si>
    <t>80/3</t>
  </si>
  <si>
    <t>Сушки</t>
  </si>
  <si>
    <t>Картофель отварной с маслом</t>
  </si>
  <si>
    <t>Пудинг из творога с яблоками</t>
  </si>
  <si>
    <t>Джем</t>
  </si>
  <si>
    <t>Мармелад</t>
  </si>
  <si>
    <t>Суфле куриное</t>
  </si>
  <si>
    <t xml:space="preserve">Картофель отварной с маслом </t>
  </si>
  <si>
    <t>Каша геркулесовая с маслом и сахаром</t>
  </si>
  <si>
    <t>Бефстроганов из отварного мяса</t>
  </si>
  <si>
    <t>Тефтели мясные в соусе томатном</t>
  </si>
  <si>
    <t>287/348</t>
  </si>
  <si>
    <t>Плов из говядины</t>
  </si>
  <si>
    <t>Оладьи из творога</t>
  </si>
  <si>
    <t>Компот из свежих фруктов</t>
  </si>
  <si>
    <t>Компот из кураги</t>
  </si>
  <si>
    <t>среднее значение за весь период</t>
  </si>
  <si>
    <t>Суп картофельный с бобовыми, гренками и зеленью</t>
  </si>
  <si>
    <t>Кофейный напиток с молоком</t>
  </si>
  <si>
    <t>Щи из свежей капусты со сметаной на м/б с зеленью</t>
  </si>
  <si>
    <t>Соус молочный сладкий</t>
  </si>
  <si>
    <t>Чай с молоком</t>
  </si>
  <si>
    <t>Борщ с картофелем, сметаной и зеленью</t>
  </si>
  <si>
    <t>Суп с рыбными консервами и зеленью</t>
  </si>
  <si>
    <t>Шницель мясной с маслом</t>
  </si>
  <si>
    <t>Борщ  со сметаной и зеленью</t>
  </si>
  <si>
    <t>Суп с макаронными изделиями и зеленью</t>
  </si>
  <si>
    <t>443 сб.2004 ред.Лапшиной</t>
  </si>
  <si>
    <t>648 сб 2004г ред Лапшиной</t>
  </si>
  <si>
    <t>648 сб 2004г. Ред Липшиной</t>
  </si>
  <si>
    <t>Компот из сухофруктов</t>
  </si>
  <si>
    <t>250/15/1</t>
  </si>
  <si>
    <t>250/1</t>
  </si>
  <si>
    <t>250/5/1</t>
  </si>
  <si>
    <t>Салат из моркови</t>
  </si>
  <si>
    <t>2-й завтрак - яблоко</t>
  </si>
  <si>
    <t>Салат из свежей капусты</t>
  </si>
  <si>
    <t>Салат из квашеной капусты</t>
  </si>
  <si>
    <t>135 сб 2004г. Ред Липшиной</t>
  </si>
  <si>
    <t>Салат из картофеля с зеленым горошком</t>
  </si>
  <si>
    <t>Чай с сахаром</t>
  </si>
  <si>
    <t>180/10</t>
  </si>
  <si>
    <t>Суп из овощей со сметаной и зеленью</t>
  </si>
  <si>
    <t>180/7/10</t>
  </si>
  <si>
    <t>Салат из свеклы с сыром</t>
  </si>
  <si>
    <t xml:space="preserve">ВЫХОД </t>
  </si>
  <si>
    <t>в граммах</t>
  </si>
  <si>
    <t>150/20</t>
  </si>
  <si>
    <t>30/4/10</t>
  </si>
  <si>
    <t>150/60</t>
  </si>
  <si>
    <t>401/474</t>
  </si>
  <si>
    <t>Чай с лимоном и сахаром</t>
  </si>
  <si>
    <t>Рыба, запеченая в омлете</t>
  </si>
  <si>
    <t>Сельдь с луком и маслом растительным</t>
  </si>
  <si>
    <t>35/10/2</t>
  </si>
  <si>
    <t>Чай с вареньем</t>
  </si>
  <si>
    <t>Соус сметанный</t>
  </si>
  <si>
    <t>Котлета рубленная из птицы</t>
  </si>
  <si>
    <t>Компот из апельсинов</t>
  </si>
  <si>
    <t>Чай с сахаром и лимоном</t>
  </si>
  <si>
    <t>180\10\7</t>
  </si>
  <si>
    <t>Шницель рыбный натуральный</t>
  </si>
  <si>
    <t>Винегрет овощной</t>
  </si>
  <si>
    <t>180\10</t>
  </si>
  <si>
    <t>40\100</t>
  </si>
  <si>
    <t>Запеканка из творога</t>
  </si>
  <si>
    <t>Рыба тушеная с овощами</t>
  </si>
  <si>
    <t>Каша рисовая с маслом и сахаром</t>
  </si>
  <si>
    <t>Яйцо</t>
  </si>
  <si>
    <t>180\15</t>
  </si>
  <si>
    <t>80\5</t>
  </si>
  <si>
    <t>Пудинг из творога с рисом</t>
  </si>
  <si>
    <t>Салат из моркови с яблоками</t>
  </si>
  <si>
    <t>Булочка веснушка</t>
  </si>
  <si>
    <t xml:space="preserve">Салат из свеклы с зеленым  горошком </t>
  </si>
  <si>
    <t>40\50</t>
  </si>
  <si>
    <t>Сырники из творога</t>
  </si>
  <si>
    <t>Повидло</t>
  </si>
  <si>
    <t>80\50</t>
  </si>
  <si>
    <t xml:space="preserve">Пудинг рыбный запеченный </t>
  </si>
  <si>
    <t>Капуста тушеная</t>
  </si>
  <si>
    <t>2-й завтрак - Банан</t>
  </si>
  <si>
    <t>2-й завтрак -Яблоко</t>
  </si>
  <si>
    <t>Зефир</t>
  </si>
  <si>
    <t>Суп - лапша домашняя  с зеленью</t>
  </si>
  <si>
    <t>Икра кабачковая( промышленного производства)</t>
  </si>
  <si>
    <t>Омлет натуральный с маслом</t>
  </si>
  <si>
    <t xml:space="preserve">Омлет натуральный с маслом </t>
  </si>
  <si>
    <t>Напиток из шиповника</t>
  </si>
  <si>
    <t>Суп-рассольник  со сметаной и зеленью</t>
  </si>
  <si>
    <t>Сдоба обыкновенная (плюшка)</t>
  </si>
  <si>
    <t>Йогурт 2,5%</t>
  </si>
  <si>
    <t>Ряженка 4%</t>
  </si>
  <si>
    <t>Кефир 3.2%</t>
  </si>
  <si>
    <t>Йогурт 2.5% , булочка российская</t>
  </si>
  <si>
    <t>Простокваша 3,2%</t>
  </si>
  <si>
    <t xml:space="preserve">Салат из моркови </t>
  </si>
  <si>
    <t>Бутерброд  с маслом и сыром</t>
  </si>
  <si>
    <t>Бутерброд с маслом и сыром</t>
  </si>
  <si>
    <t>Батон йодированный</t>
  </si>
  <si>
    <t>Кисель плодово-ягодный</t>
  </si>
  <si>
    <t>Рис отварной</t>
  </si>
  <si>
    <t xml:space="preserve">Соус томатный </t>
  </si>
  <si>
    <t>Суп с клёцками и зеленью</t>
  </si>
  <si>
    <t>250\20\1</t>
  </si>
  <si>
    <t>Запеканка картофельная с печенью</t>
  </si>
  <si>
    <t>Сок грушевый</t>
  </si>
  <si>
    <t>2-й завтрак - Сок яблочный</t>
  </si>
  <si>
    <t>Котлета мясная</t>
  </si>
  <si>
    <t>2-й завтрак - Сок абрикосовый</t>
  </si>
  <si>
    <t>Сок персиковый</t>
  </si>
  <si>
    <t>453\454</t>
  </si>
  <si>
    <t>2-й завтрак-  Сок яблочный</t>
  </si>
  <si>
    <t>Кисель из кураги</t>
  </si>
  <si>
    <t>Йогурт 2,5%, сухарик детский</t>
  </si>
  <si>
    <t xml:space="preserve">Простокваша 3.2% </t>
  </si>
  <si>
    <t>2-й завтрак - Апельсин или мандарин</t>
  </si>
  <si>
    <t>Хлеб ржано-пшеничный</t>
  </si>
  <si>
    <t xml:space="preserve"> 60 / 4</t>
  </si>
  <si>
    <t>298/355</t>
  </si>
  <si>
    <t>Голубцы ленивые в соусе сметанном</t>
  </si>
  <si>
    <t>160/50</t>
  </si>
  <si>
    <t>пряник</t>
  </si>
  <si>
    <t>Суп молочный с макаронами</t>
  </si>
  <si>
    <t>соус молочный сладкий</t>
  </si>
  <si>
    <t>вафли</t>
  </si>
  <si>
    <t>макароны отварные</t>
  </si>
  <si>
    <t>30/5</t>
  </si>
  <si>
    <t xml:space="preserve">Бутерброд с маслом </t>
  </si>
  <si>
    <t>Пирожки печёные с яблоками</t>
  </si>
  <si>
    <t>соус сметанный</t>
  </si>
  <si>
    <t>100/120</t>
  </si>
  <si>
    <t>2-й звтрак - Апельсин /сок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</si>
</sst>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Alignment="1"/>
    <xf numFmtId="0" fontId="0" fillId="0" borderId="2" xfId="0" applyBorder="1"/>
    <xf numFmtId="0" fontId="1" fillId="0" borderId="2" xfId="0" applyFont="1" applyBorder="1"/>
    <xf numFmtId="0" fontId="0" fillId="0" borderId="7" xfId="0" applyBorder="1"/>
    <xf numFmtId="0" fontId="4" fillId="0" borderId="7" xfId="0" applyFont="1" applyFill="1" applyBorder="1" applyAlignment="1">
      <alignment horizontal="right" vertical="top" wrapText="1"/>
    </xf>
    <xf numFmtId="0" fontId="0" fillId="0" borderId="8" xfId="0" applyBorder="1"/>
    <xf numFmtId="0" fontId="3" fillId="0" borderId="5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164" fontId="0" fillId="0" borderId="19" xfId="0" applyNumberFormat="1" applyBorder="1"/>
    <xf numFmtId="0" fontId="0" fillId="0" borderId="0" xfId="0" applyBorder="1"/>
    <xf numFmtId="0" fontId="0" fillId="0" borderId="5" xfId="0" applyBorder="1"/>
    <xf numFmtId="0" fontId="0" fillId="0" borderId="25" xfId="0" applyBorder="1"/>
    <xf numFmtId="0" fontId="0" fillId="0" borderId="16" xfId="0" applyBorder="1"/>
    <xf numFmtId="0" fontId="0" fillId="0" borderId="23" xfId="0" applyBorder="1"/>
    <xf numFmtId="0" fontId="0" fillId="0" borderId="24" xfId="0" applyBorder="1"/>
    <xf numFmtId="0" fontId="0" fillId="0" borderId="4" xfId="0" applyBorder="1"/>
    <xf numFmtId="0" fontId="0" fillId="0" borderId="27" xfId="0" applyBorder="1"/>
    <xf numFmtId="0" fontId="0" fillId="0" borderId="26" xfId="0" applyBorder="1"/>
    <xf numFmtId="0" fontId="4" fillId="0" borderId="7" xfId="0" applyFont="1" applyFill="1" applyBorder="1" applyAlignment="1">
      <alignment horizontal="right" wrapText="1"/>
    </xf>
    <xf numFmtId="1" fontId="0" fillId="0" borderId="18" xfId="0" applyNumberFormat="1" applyBorder="1"/>
    <xf numFmtId="1" fontId="0" fillId="0" borderId="9" xfId="0" applyNumberFormat="1" applyBorder="1"/>
    <xf numFmtId="0" fontId="5" fillId="0" borderId="3" xfId="0" applyFont="1" applyBorder="1"/>
    <xf numFmtId="0" fontId="9" fillId="0" borderId="4" xfId="0" applyFont="1" applyBorder="1"/>
    <xf numFmtId="0" fontId="9" fillId="0" borderId="5" xfId="0" applyFont="1" applyBorder="1" applyAlignment="1">
      <alignment horizontal="center"/>
    </xf>
    <xf numFmtId="0" fontId="5" fillId="0" borderId="6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7" xfId="0" applyFont="1" applyBorder="1"/>
    <xf numFmtId="0" fontId="5" fillId="0" borderId="2" xfId="0" applyFont="1" applyBorder="1"/>
    <xf numFmtId="0" fontId="4" fillId="0" borderId="7" xfId="0" applyFont="1" applyBorder="1"/>
    <xf numFmtId="0" fontId="5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8" xfId="0" applyFont="1" applyBorder="1"/>
    <xf numFmtId="0" fontId="8" fillId="0" borderId="9" xfId="0" applyFont="1" applyBorder="1"/>
    <xf numFmtId="0" fontId="10" fillId="0" borderId="1" xfId="0" applyFont="1" applyBorder="1"/>
    <xf numFmtId="0" fontId="5" fillId="0" borderId="0" xfId="0" applyFont="1"/>
    <xf numFmtId="0" fontId="9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2" fontId="8" fillId="0" borderId="9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5" fillId="0" borderId="28" xfId="0" applyFont="1" applyBorder="1"/>
    <xf numFmtId="0" fontId="10" fillId="0" borderId="31" xfId="0" applyFont="1" applyBorder="1"/>
    <xf numFmtId="0" fontId="5" fillId="0" borderId="34" xfId="0" applyFont="1" applyBorder="1"/>
    <xf numFmtId="0" fontId="13" fillId="0" borderId="21" xfId="0" applyFont="1" applyBorder="1" applyAlignment="1">
      <alignment horizontal="right"/>
    </xf>
    <xf numFmtId="164" fontId="13" fillId="0" borderId="21" xfId="0" applyNumberFormat="1" applyFont="1" applyBorder="1" applyAlignment="1">
      <alignment horizontal="center"/>
    </xf>
    <xf numFmtId="1" fontId="14" fillId="0" borderId="31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right" vertical="center" wrapText="1"/>
    </xf>
    <xf numFmtId="16" fontId="5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2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9" fillId="0" borderId="13" xfId="0" applyFont="1" applyBorder="1" applyAlignment="1"/>
    <xf numFmtId="0" fontId="6" fillId="0" borderId="14" xfId="0" applyFont="1" applyBorder="1" applyAlignment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10" fillId="0" borderId="15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7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3" fillId="0" borderId="21" xfId="0" applyFont="1" applyBorder="1" applyAlignment="1">
      <alignment horizontal="left"/>
    </xf>
    <xf numFmtId="164" fontId="13" fillId="0" borderId="21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" fontId="14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G28" sqref="G28"/>
    </sheetView>
  </sheetViews>
  <sheetFormatPr defaultRowHeight="15" x14ac:dyDescent="0.25"/>
  <cols>
    <col min="1" max="1" width="2.85546875" customWidth="1"/>
    <col min="6" max="6" width="11.140625" customWidth="1"/>
    <col min="7" max="7" width="8.85546875" customWidth="1"/>
    <col min="8" max="8" width="10" customWidth="1"/>
    <col min="14" max="14" width="11.28515625" bestFit="1" customWidth="1"/>
  </cols>
  <sheetData>
    <row r="1" spans="1:14" ht="15.75" customHeight="1" thickBot="1" x14ac:dyDescent="0.35">
      <c r="A1" s="149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ht="18.75" x14ac:dyDescent="0.3">
      <c r="A2" s="24"/>
      <c r="B2" s="135" t="s">
        <v>14</v>
      </c>
      <c r="C2" s="135"/>
      <c r="D2" s="135"/>
      <c r="E2" s="135"/>
      <c r="F2" s="135"/>
      <c r="G2" s="108" t="s">
        <v>96</v>
      </c>
      <c r="H2" s="137" t="s">
        <v>3</v>
      </c>
      <c r="I2" s="137"/>
      <c r="J2" s="137"/>
      <c r="K2" s="137" t="s">
        <v>12</v>
      </c>
      <c r="L2" s="137"/>
      <c r="M2" s="25" t="s">
        <v>8</v>
      </c>
      <c r="N2" s="26" t="s">
        <v>10</v>
      </c>
    </row>
    <row r="3" spans="1:14" ht="18.75" x14ac:dyDescent="0.3">
      <c r="A3" s="27"/>
      <c r="B3" s="134" t="s">
        <v>2</v>
      </c>
      <c r="C3" s="134"/>
      <c r="D3" s="134"/>
      <c r="E3" s="134"/>
      <c r="F3" s="134"/>
      <c r="G3" s="109" t="s">
        <v>97</v>
      </c>
      <c r="H3" s="28" t="s">
        <v>4</v>
      </c>
      <c r="I3" s="28" t="s">
        <v>5</v>
      </c>
      <c r="J3" s="28" t="s">
        <v>6</v>
      </c>
      <c r="K3" s="133" t="s">
        <v>7</v>
      </c>
      <c r="L3" s="133"/>
      <c r="M3" s="29" t="s">
        <v>9</v>
      </c>
      <c r="N3" s="30" t="s">
        <v>11</v>
      </c>
    </row>
    <row r="4" spans="1:14" ht="18.75" x14ac:dyDescent="0.3">
      <c r="A4" s="27">
        <v>1</v>
      </c>
      <c r="B4" s="138" t="s">
        <v>0</v>
      </c>
      <c r="C4" s="139"/>
      <c r="D4" s="139"/>
      <c r="E4" s="139"/>
      <c r="F4" s="140"/>
      <c r="G4" s="91" t="s">
        <v>169</v>
      </c>
      <c r="H4" s="44">
        <v>4.24</v>
      </c>
      <c r="I4" s="44">
        <v>5.7</v>
      </c>
      <c r="J4" s="44">
        <v>56.19</v>
      </c>
      <c r="K4" s="129">
        <v>235.48</v>
      </c>
      <c r="L4" s="129"/>
      <c r="M4" s="47">
        <v>0</v>
      </c>
      <c r="N4" s="5">
        <v>10</v>
      </c>
    </row>
    <row r="5" spans="1:14" ht="18.75" x14ac:dyDescent="0.3">
      <c r="A5" s="27">
        <v>2</v>
      </c>
      <c r="B5" s="3" t="s">
        <v>1</v>
      </c>
      <c r="C5" s="31"/>
      <c r="D5" s="31"/>
      <c r="E5" s="31"/>
      <c r="F5" s="31"/>
      <c r="G5" s="53">
        <v>160</v>
      </c>
      <c r="H5" s="44">
        <v>4.22</v>
      </c>
      <c r="I5" s="44">
        <v>4.58</v>
      </c>
      <c r="J5" s="44">
        <v>35.159999999999997</v>
      </c>
      <c r="K5" s="129">
        <v>197.23</v>
      </c>
      <c r="L5" s="129"/>
      <c r="M5" s="46">
        <v>0.73</v>
      </c>
      <c r="N5" s="32">
        <v>165</v>
      </c>
    </row>
    <row r="6" spans="1:14" ht="18.75" x14ac:dyDescent="0.3">
      <c r="A6" s="27">
        <v>3</v>
      </c>
      <c r="B6" s="138" t="s">
        <v>119</v>
      </c>
      <c r="C6" s="139"/>
      <c r="D6" s="139"/>
      <c r="E6" s="139"/>
      <c r="F6" s="140"/>
      <c r="G6" s="53">
        <v>20</v>
      </c>
      <c r="H6" s="112">
        <v>2.54</v>
      </c>
      <c r="I6" s="112">
        <v>2.2999999999999998</v>
      </c>
      <c r="J6" s="112">
        <v>0.14000000000000001</v>
      </c>
      <c r="K6" s="141">
        <v>31.5</v>
      </c>
      <c r="L6" s="142"/>
      <c r="M6" s="113">
        <v>0</v>
      </c>
      <c r="N6" s="32">
        <v>213</v>
      </c>
    </row>
    <row r="7" spans="1:14" ht="18.75" x14ac:dyDescent="0.3">
      <c r="A7" s="27">
        <v>4</v>
      </c>
      <c r="B7" s="136" t="s">
        <v>106</v>
      </c>
      <c r="C7" s="136"/>
      <c r="D7" s="136"/>
      <c r="E7" s="136"/>
      <c r="F7" s="136"/>
      <c r="G7" s="33" t="s">
        <v>120</v>
      </c>
      <c r="H7" s="46">
        <v>5.3999999999999999E-2</v>
      </c>
      <c r="I7" s="46">
        <v>1.7999999999999999E-2</v>
      </c>
      <c r="J7" s="46">
        <v>8.3879999999999999</v>
      </c>
      <c r="K7" s="132">
        <v>33.6</v>
      </c>
      <c r="L7" s="132"/>
      <c r="M7" s="46">
        <v>1.7999999999999999E-2</v>
      </c>
      <c r="N7" s="32">
        <v>392</v>
      </c>
    </row>
    <row r="8" spans="1:14" x14ac:dyDescent="0.25">
      <c r="A8" s="27"/>
      <c r="B8" s="126" t="s">
        <v>15</v>
      </c>
      <c r="C8" s="127"/>
      <c r="D8" s="127"/>
      <c r="E8" s="127"/>
      <c r="F8" s="128"/>
      <c r="G8" s="33"/>
      <c r="H8" s="41">
        <f>SUM(H4:H7)</f>
        <v>11.054</v>
      </c>
      <c r="I8" s="41">
        <f t="shared" ref="I8:M8" si="0">SUM(I4:I7)</f>
        <v>12.598000000000003</v>
      </c>
      <c r="J8" s="41">
        <f t="shared" si="0"/>
        <v>99.878</v>
      </c>
      <c r="K8" s="133">
        <f>SUM(K4:L7)</f>
        <v>497.81</v>
      </c>
      <c r="L8" s="133"/>
      <c r="M8" s="41">
        <f t="shared" si="0"/>
        <v>0.748</v>
      </c>
      <c r="N8" s="32"/>
    </row>
    <row r="9" spans="1:14" x14ac:dyDescent="0.25">
      <c r="A9" s="27"/>
      <c r="B9" s="126" t="s">
        <v>158</v>
      </c>
      <c r="C9" s="127"/>
      <c r="D9" s="127"/>
      <c r="E9" s="127"/>
      <c r="F9" s="128"/>
      <c r="G9" s="33">
        <v>150</v>
      </c>
      <c r="H9" s="46">
        <v>0.75</v>
      </c>
      <c r="I9" s="46">
        <v>0</v>
      </c>
      <c r="J9" s="46">
        <v>15.15</v>
      </c>
      <c r="K9" s="129">
        <v>64</v>
      </c>
      <c r="L9" s="129"/>
      <c r="M9" s="46">
        <v>3</v>
      </c>
      <c r="N9" s="32">
        <v>399</v>
      </c>
    </row>
    <row r="10" spans="1:14" ht="18.75" x14ac:dyDescent="0.3">
      <c r="A10" s="27"/>
      <c r="B10" s="134" t="s">
        <v>16</v>
      </c>
      <c r="C10" s="134"/>
      <c r="D10" s="134"/>
      <c r="E10" s="134"/>
      <c r="F10" s="134"/>
      <c r="G10" s="33"/>
      <c r="H10" s="46"/>
      <c r="I10" s="46"/>
      <c r="J10" s="46"/>
      <c r="K10" s="130"/>
      <c r="L10" s="131"/>
      <c r="M10" s="46"/>
      <c r="N10" s="32"/>
    </row>
    <row r="11" spans="1:14" ht="18.75" x14ac:dyDescent="0.3">
      <c r="A11" s="27">
        <v>1</v>
      </c>
      <c r="B11" s="143" t="s">
        <v>87</v>
      </c>
      <c r="C11" s="143"/>
      <c r="D11" s="143"/>
      <c r="E11" s="143"/>
      <c r="F11" s="143"/>
      <c r="G11" s="33">
        <v>100</v>
      </c>
      <c r="H11" s="94">
        <v>1.41</v>
      </c>
      <c r="I11" s="94">
        <v>5.08</v>
      </c>
      <c r="J11" s="94">
        <v>8.65</v>
      </c>
      <c r="K11" s="144">
        <v>85.84</v>
      </c>
      <c r="L11" s="144"/>
      <c r="M11" s="94">
        <v>14.95</v>
      </c>
      <c r="N11" s="21">
        <v>20</v>
      </c>
    </row>
    <row r="12" spans="1:14" x14ac:dyDescent="0.25">
      <c r="A12" s="27">
        <v>2</v>
      </c>
      <c r="B12" s="145" t="s">
        <v>68</v>
      </c>
      <c r="C12" s="145"/>
      <c r="D12" s="145"/>
      <c r="E12" s="145"/>
      <c r="F12" s="145"/>
      <c r="G12" s="33" t="s">
        <v>82</v>
      </c>
      <c r="H12" s="46">
        <v>6.96</v>
      </c>
      <c r="I12" s="46">
        <v>5.58</v>
      </c>
      <c r="J12" s="46">
        <v>27.53</v>
      </c>
      <c r="K12" s="129">
        <v>188.48</v>
      </c>
      <c r="L12" s="129"/>
      <c r="M12" s="46">
        <v>5.82</v>
      </c>
      <c r="N12" s="34" t="s">
        <v>17</v>
      </c>
    </row>
    <row r="13" spans="1:14" ht="18.75" x14ac:dyDescent="0.3">
      <c r="A13" s="27">
        <v>3</v>
      </c>
      <c r="B13" s="143" t="s">
        <v>43</v>
      </c>
      <c r="C13" s="143"/>
      <c r="D13" s="143"/>
      <c r="E13" s="143"/>
      <c r="F13" s="143"/>
      <c r="G13" s="33">
        <v>68</v>
      </c>
      <c r="H13" s="97">
        <v>7.7</v>
      </c>
      <c r="I13" s="97">
        <v>16.73</v>
      </c>
      <c r="J13" s="97">
        <v>0.28000000000000003</v>
      </c>
      <c r="K13" s="129">
        <v>182</v>
      </c>
      <c r="L13" s="129"/>
      <c r="M13" s="97">
        <v>0</v>
      </c>
      <c r="N13" s="32">
        <v>275</v>
      </c>
    </row>
    <row r="14" spans="1:14" ht="18.75" x14ac:dyDescent="0.3">
      <c r="A14" s="27">
        <v>4</v>
      </c>
      <c r="B14" s="143" t="s">
        <v>18</v>
      </c>
      <c r="C14" s="143"/>
      <c r="D14" s="143"/>
      <c r="E14" s="143"/>
      <c r="F14" s="143"/>
      <c r="G14" s="33">
        <v>120</v>
      </c>
      <c r="H14" s="51">
        <v>2.44</v>
      </c>
      <c r="I14" s="51">
        <v>4.2</v>
      </c>
      <c r="J14" s="51">
        <v>16.36</v>
      </c>
      <c r="K14" s="129">
        <v>109.8</v>
      </c>
      <c r="L14" s="129"/>
      <c r="M14" s="100">
        <v>14.5</v>
      </c>
      <c r="N14" s="32">
        <v>321</v>
      </c>
    </row>
    <row r="15" spans="1:14" ht="18.75" x14ac:dyDescent="0.3">
      <c r="A15" s="27">
        <v>5</v>
      </c>
      <c r="B15" s="143" t="s">
        <v>81</v>
      </c>
      <c r="C15" s="143"/>
      <c r="D15" s="143"/>
      <c r="E15" s="143"/>
      <c r="F15" s="143"/>
      <c r="G15" s="33">
        <v>180</v>
      </c>
      <c r="H15" s="46">
        <v>0.39600000000000002</v>
      </c>
      <c r="I15" s="46">
        <v>1.7999999999999999E-2</v>
      </c>
      <c r="J15" s="46">
        <v>24.984000000000002</v>
      </c>
      <c r="K15" s="141">
        <v>101.7</v>
      </c>
      <c r="L15" s="142"/>
      <c r="M15" s="46">
        <v>0.36</v>
      </c>
      <c r="N15" s="32">
        <v>376</v>
      </c>
    </row>
    <row r="16" spans="1:14" ht="18.75" x14ac:dyDescent="0.3">
      <c r="A16" s="27">
        <v>6</v>
      </c>
      <c r="B16" s="143" t="s">
        <v>168</v>
      </c>
      <c r="C16" s="143"/>
      <c r="D16" s="143"/>
      <c r="E16" s="143"/>
      <c r="F16" s="143"/>
      <c r="G16" s="33">
        <v>50</v>
      </c>
      <c r="H16" s="46">
        <v>3.5</v>
      </c>
      <c r="I16" s="46">
        <v>0.6</v>
      </c>
      <c r="J16" s="46">
        <v>20.149999999999999</v>
      </c>
      <c r="K16" s="129">
        <v>96.5</v>
      </c>
      <c r="L16" s="129"/>
      <c r="M16" s="46">
        <v>0</v>
      </c>
      <c r="N16" s="32"/>
    </row>
    <row r="17" spans="1:14" x14ac:dyDescent="0.25">
      <c r="A17" s="27"/>
      <c r="B17" s="146" t="s">
        <v>15</v>
      </c>
      <c r="C17" s="146"/>
      <c r="D17" s="146"/>
      <c r="E17" s="146"/>
      <c r="F17" s="146"/>
      <c r="G17" s="33"/>
      <c r="H17" s="41">
        <f>SUM(H11:H16)</f>
        <v>22.406000000000002</v>
      </c>
      <c r="I17" s="41">
        <f t="shared" ref="I17:J17" si="1">SUM(I11:I16)</f>
        <v>32.207999999999998</v>
      </c>
      <c r="J17" s="41">
        <f t="shared" si="1"/>
        <v>97.954000000000008</v>
      </c>
      <c r="K17" s="147">
        <f>SUM(K11:L16)</f>
        <v>764.32</v>
      </c>
      <c r="L17" s="147"/>
      <c r="M17" s="41">
        <f t="shared" ref="M17" si="2">SUM(M11:M16)</f>
        <v>35.629999999999995</v>
      </c>
      <c r="N17" s="35"/>
    </row>
    <row r="18" spans="1:14" ht="18.75" x14ac:dyDescent="0.3">
      <c r="A18" s="27"/>
      <c r="B18" s="134" t="s">
        <v>19</v>
      </c>
      <c r="C18" s="134"/>
      <c r="D18" s="134"/>
      <c r="E18" s="134"/>
      <c r="F18" s="134"/>
      <c r="G18" s="33"/>
      <c r="H18" s="43"/>
      <c r="I18" s="43"/>
      <c r="J18" s="43"/>
      <c r="K18" s="154"/>
      <c r="L18" s="154"/>
      <c r="M18" s="43"/>
      <c r="N18" s="35"/>
    </row>
    <row r="19" spans="1:14" ht="18.75" x14ac:dyDescent="0.3">
      <c r="A19" s="27">
        <v>1</v>
      </c>
      <c r="B19" s="143" t="s">
        <v>143</v>
      </c>
      <c r="C19" s="145"/>
      <c r="D19" s="145"/>
      <c r="E19" s="145"/>
      <c r="F19" s="145"/>
      <c r="G19" s="33">
        <v>150</v>
      </c>
      <c r="H19" s="43">
        <v>3.48</v>
      </c>
      <c r="I19" s="43">
        <v>3</v>
      </c>
      <c r="J19" s="43">
        <v>5.04</v>
      </c>
      <c r="K19" s="154">
        <v>60.8</v>
      </c>
      <c r="L19" s="154"/>
      <c r="M19" s="43">
        <v>0.36</v>
      </c>
      <c r="N19" s="36">
        <v>401</v>
      </c>
    </row>
    <row r="20" spans="1:14" ht="18.75" x14ac:dyDescent="0.3">
      <c r="A20" s="27">
        <v>2</v>
      </c>
      <c r="B20" s="143" t="s">
        <v>45</v>
      </c>
      <c r="C20" s="143"/>
      <c r="D20" s="143"/>
      <c r="E20" s="143"/>
      <c r="F20" s="143"/>
      <c r="G20" s="33">
        <v>50</v>
      </c>
      <c r="H20" s="43">
        <v>3.95</v>
      </c>
      <c r="I20" s="43">
        <v>4.0599999999999996</v>
      </c>
      <c r="J20" s="43">
        <v>27.24</v>
      </c>
      <c r="K20" s="154">
        <v>161</v>
      </c>
      <c r="L20" s="154"/>
      <c r="M20" s="43"/>
      <c r="N20" s="35">
        <v>467</v>
      </c>
    </row>
    <row r="21" spans="1:14" x14ac:dyDescent="0.25">
      <c r="A21" s="27"/>
      <c r="B21" s="146" t="s">
        <v>15</v>
      </c>
      <c r="C21" s="146"/>
      <c r="D21" s="146"/>
      <c r="E21" s="146"/>
      <c r="F21" s="146"/>
      <c r="G21" s="33"/>
      <c r="H21" s="41">
        <f>SUM(H19:H20)</f>
        <v>7.43</v>
      </c>
      <c r="I21" s="41">
        <f t="shared" ref="I21:J21" si="3">SUM(I19:I20)</f>
        <v>7.06</v>
      </c>
      <c r="J21" s="41">
        <f t="shared" si="3"/>
        <v>32.28</v>
      </c>
      <c r="K21" s="133">
        <f>SUM(K19:L20)</f>
        <v>221.8</v>
      </c>
      <c r="L21" s="133"/>
      <c r="M21" s="41">
        <f t="shared" ref="M21" si="4">SUM(M19:M20)</f>
        <v>0.36</v>
      </c>
      <c r="N21" s="35"/>
    </row>
    <row r="22" spans="1:14" ht="18.75" x14ac:dyDescent="0.3">
      <c r="A22" s="27"/>
      <c r="B22" s="134" t="s">
        <v>20</v>
      </c>
      <c r="C22" s="134"/>
      <c r="D22" s="134"/>
      <c r="E22" s="134"/>
      <c r="F22" s="134"/>
      <c r="G22" s="33"/>
      <c r="H22" s="43"/>
      <c r="I22" s="43"/>
      <c r="J22" s="43"/>
      <c r="K22" s="154"/>
      <c r="L22" s="154"/>
      <c r="M22" s="43"/>
      <c r="N22" s="35"/>
    </row>
    <row r="23" spans="1:14" ht="18.75" x14ac:dyDescent="0.3">
      <c r="A23" s="27">
        <v>1</v>
      </c>
      <c r="B23" s="143" t="s">
        <v>171</v>
      </c>
      <c r="C23" s="143"/>
      <c r="D23" s="143"/>
      <c r="E23" s="143"/>
      <c r="F23" s="143"/>
      <c r="G23" s="33" t="s">
        <v>172</v>
      </c>
      <c r="H23" s="100">
        <v>15.03</v>
      </c>
      <c r="I23" s="100">
        <v>11.59</v>
      </c>
      <c r="J23" s="100">
        <v>23.57</v>
      </c>
      <c r="K23" s="129">
        <v>258.72000000000003</v>
      </c>
      <c r="L23" s="129"/>
      <c r="M23" s="100">
        <v>10.72</v>
      </c>
      <c r="N23" s="32" t="s">
        <v>170</v>
      </c>
    </row>
    <row r="24" spans="1:14" ht="18.75" x14ac:dyDescent="0.3">
      <c r="A24" s="27">
        <v>2</v>
      </c>
      <c r="B24" s="143" t="s">
        <v>69</v>
      </c>
      <c r="C24" s="143"/>
      <c r="D24" s="143"/>
      <c r="E24" s="143"/>
      <c r="F24" s="143"/>
      <c r="G24" s="33">
        <v>180</v>
      </c>
      <c r="H24" s="121">
        <v>2.8</v>
      </c>
      <c r="I24" s="121">
        <v>2.39</v>
      </c>
      <c r="J24" s="121">
        <v>12.76</v>
      </c>
      <c r="K24" s="154">
        <v>84</v>
      </c>
      <c r="L24" s="154"/>
      <c r="M24" s="121">
        <v>1.17</v>
      </c>
      <c r="N24" s="35">
        <v>395</v>
      </c>
    </row>
    <row r="25" spans="1:14" ht="18.75" x14ac:dyDescent="0.3">
      <c r="A25" s="27">
        <v>3</v>
      </c>
      <c r="B25" s="143" t="s">
        <v>173</v>
      </c>
      <c r="C25" s="143"/>
      <c r="D25" s="143"/>
      <c r="E25" s="143"/>
      <c r="F25" s="143"/>
      <c r="G25" s="33">
        <v>30</v>
      </c>
      <c r="H25" s="43">
        <v>1.98</v>
      </c>
      <c r="I25" s="43">
        <v>1.68</v>
      </c>
      <c r="J25" s="43">
        <v>22.08</v>
      </c>
      <c r="K25" s="154">
        <v>106.2</v>
      </c>
      <c r="L25" s="154"/>
      <c r="M25" s="43">
        <v>0</v>
      </c>
      <c r="N25" s="35"/>
    </row>
    <row r="26" spans="1:14" ht="18.75" x14ac:dyDescent="0.3">
      <c r="A26" s="27">
        <v>4</v>
      </c>
      <c r="B26" s="143" t="s">
        <v>150</v>
      </c>
      <c r="C26" s="143"/>
      <c r="D26" s="143"/>
      <c r="E26" s="143"/>
      <c r="F26" s="143"/>
      <c r="G26" s="33">
        <v>30</v>
      </c>
      <c r="H26" s="43">
        <v>2.25</v>
      </c>
      <c r="I26" s="43">
        <v>0.87</v>
      </c>
      <c r="J26" s="43">
        <v>15.15</v>
      </c>
      <c r="K26" s="154">
        <v>78.900000000000006</v>
      </c>
      <c r="L26" s="154"/>
      <c r="M26" s="43">
        <v>0.01</v>
      </c>
      <c r="N26" s="35"/>
    </row>
    <row r="27" spans="1:14" x14ac:dyDescent="0.25">
      <c r="A27" s="27"/>
      <c r="B27" s="146" t="s">
        <v>15</v>
      </c>
      <c r="C27" s="146"/>
      <c r="D27" s="146"/>
      <c r="E27" s="146"/>
      <c r="F27" s="146"/>
      <c r="G27" s="33"/>
      <c r="H27" s="41">
        <f>SUM(H23:H26)</f>
        <v>22.06</v>
      </c>
      <c r="I27" s="41">
        <f t="shared" ref="I27:M27" si="5">SUM(I23:I26)</f>
        <v>16.53</v>
      </c>
      <c r="J27" s="41">
        <f t="shared" si="5"/>
        <v>73.56</v>
      </c>
      <c r="K27" s="133">
        <f t="shared" si="5"/>
        <v>527.82000000000005</v>
      </c>
      <c r="L27" s="133">
        <f t="shared" si="5"/>
        <v>0</v>
      </c>
      <c r="M27" s="41">
        <f t="shared" si="5"/>
        <v>11.9</v>
      </c>
      <c r="N27" s="35"/>
    </row>
    <row r="28" spans="1:14" ht="19.5" thickBot="1" x14ac:dyDescent="0.35">
      <c r="A28" s="37"/>
      <c r="B28" s="155" t="s">
        <v>21</v>
      </c>
      <c r="C28" s="155"/>
      <c r="D28" s="155"/>
      <c r="E28" s="155"/>
      <c r="F28" s="155"/>
      <c r="G28" s="54">
        <v>2023</v>
      </c>
      <c r="H28" s="55">
        <f>H8+H17+H21+H27+H9</f>
        <v>63.7</v>
      </c>
      <c r="I28" s="42">
        <f>I8+I17+I21+I27+I9</f>
        <v>68.396000000000001</v>
      </c>
      <c r="J28" s="42">
        <f>J8+J17+J21+J27+J9</f>
        <v>318.822</v>
      </c>
      <c r="K28" s="152">
        <f>K8+K17+K21+K27+K9</f>
        <v>2075.75</v>
      </c>
      <c r="L28" s="152"/>
      <c r="M28" s="42">
        <f>M8+M17+M21+M27+M9</f>
        <v>51.637999999999991</v>
      </c>
      <c r="N28" s="39"/>
    </row>
    <row r="29" spans="1:14" x14ac:dyDescent="0.25">
      <c r="A29" s="40"/>
      <c r="B29" s="148"/>
      <c r="C29" s="148"/>
      <c r="D29" s="148"/>
      <c r="E29" s="148"/>
      <c r="F29" s="148"/>
      <c r="G29" s="40"/>
      <c r="H29" s="40"/>
      <c r="I29" s="40"/>
      <c r="J29" s="40"/>
      <c r="K29" s="153"/>
      <c r="L29" s="153"/>
      <c r="M29" s="40"/>
      <c r="N29" s="40"/>
    </row>
    <row r="30" spans="1:14" x14ac:dyDescent="0.25">
      <c r="B30" s="1"/>
      <c r="C30" s="1"/>
      <c r="D30" s="1"/>
      <c r="E30" s="1"/>
      <c r="F30" s="1"/>
      <c r="K30" s="1"/>
      <c r="L30" s="1"/>
    </row>
    <row r="31" spans="1:14" x14ac:dyDescent="0.25">
      <c r="B31" s="1"/>
      <c r="C31" s="1"/>
      <c r="D31" s="1"/>
      <c r="E31" s="1"/>
      <c r="F31" s="1"/>
      <c r="K31" s="1"/>
      <c r="L31" s="1"/>
    </row>
    <row r="32" spans="1:14" x14ac:dyDescent="0.25">
      <c r="B32" s="1"/>
      <c r="C32" s="1"/>
      <c r="D32" s="1"/>
      <c r="E32" s="1"/>
      <c r="F32" s="1"/>
    </row>
  </sheetData>
  <mergeCells count="57">
    <mergeCell ref="A1:N1"/>
    <mergeCell ref="K27:L27"/>
    <mergeCell ref="K28:L28"/>
    <mergeCell ref="K29:L29"/>
    <mergeCell ref="K22:L22"/>
    <mergeCell ref="K23:L23"/>
    <mergeCell ref="K24:L24"/>
    <mergeCell ref="K25:L25"/>
    <mergeCell ref="K26:L26"/>
    <mergeCell ref="K18:L18"/>
    <mergeCell ref="K19:L19"/>
    <mergeCell ref="K20:L20"/>
    <mergeCell ref="K21:L21"/>
    <mergeCell ref="B8:F8"/>
    <mergeCell ref="B27:F27"/>
    <mergeCell ref="B28:F28"/>
    <mergeCell ref="B29:F29"/>
    <mergeCell ref="B22:F22"/>
    <mergeCell ref="B23:F23"/>
    <mergeCell ref="B24:F24"/>
    <mergeCell ref="B25:F25"/>
    <mergeCell ref="B26:F26"/>
    <mergeCell ref="B18:F18"/>
    <mergeCell ref="B19:F19"/>
    <mergeCell ref="B20:F20"/>
    <mergeCell ref="B21:F21"/>
    <mergeCell ref="K17:L17"/>
    <mergeCell ref="B17:F17"/>
    <mergeCell ref="B16:F16"/>
    <mergeCell ref="K11:L11"/>
    <mergeCell ref="K12:L12"/>
    <mergeCell ref="K13:L13"/>
    <mergeCell ref="K14:L14"/>
    <mergeCell ref="K15:L15"/>
    <mergeCell ref="K16:L16"/>
    <mergeCell ref="B11:F11"/>
    <mergeCell ref="B12:F12"/>
    <mergeCell ref="B13:F13"/>
    <mergeCell ref="B14:F14"/>
    <mergeCell ref="B15:F15"/>
    <mergeCell ref="B2:F2"/>
    <mergeCell ref="B3:F3"/>
    <mergeCell ref="B7:F7"/>
    <mergeCell ref="H2:J2"/>
    <mergeCell ref="K2:L2"/>
    <mergeCell ref="K3:L3"/>
    <mergeCell ref="B4:F4"/>
    <mergeCell ref="K6:L6"/>
    <mergeCell ref="B6:F6"/>
    <mergeCell ref="B9:F9"/>
    <mergeCell ref="K9:L9"/>
    <mergeCell ref="K10:L10"/>
    <mergeCell ref="K4:L4"/>
    <mergeCell ref="K5:L5"/>
    <mergeCell ref="K7:L7"/>
    <mergeCell ref="K8:L8"/>
    <mergeCell ref="B10:F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4" sqref="G4"/>
    </sheetView>
  </sheetViews>
  <sheetFormatPr defaultRowHeight="15" x14ac:dyDescent="0.25"/>
  <cols>
    <col min="1" max="1" width="4.28515625" customWidth="1"/>
    <col min="7" max="7" width="10.140625" bestFit="1" customWidth="1"/>
    <col min="14" max="14" width="11.28515625" bestFit="1" customWidth="1"/>
  </cols>
  <sheetData>
    <row r="1" spans="1:14" ht="21" thickBot="1" x14ac:dyDescent="0.35">
      <c r="A1" s="149" t="s">
        <v>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ht="18.75" x14ac:dyDescent="0.3">
      <c r="A2" s="24"/>
      <c r="B2" s="135" t="s">
        <v>14</v>
      </c>
      <c r="C2" s="135"/>
      <c r="D2" s="135"/>
      <c r="E2" s="135"/>
      <c r="F2" s="135"/>
      <c r="G2" s="108" t="s">
        <v>96</v>
      </c>
      <c r="H2" s="137" t="s">
        <v>3</v>
      </c>
      <c r="I2" s="137"/>
      <c r="J2" s="137"/>
      <c r="K2" s="137" t="s">
        <v>12</v>
      </c>
      <c r="L2" s="137"/>
      <c r="M2" s="25" t="s">
        <v>8</v>
      </c>
      <c r="N2" s="26" t="s">
        <v>10</v>
      </c>
    </row>
    <row r="3" spans="1:14" ht="18.75" x14ac:dyDescent="0.3">
      <c r="A3" s="27"/>
      <c r="B3" s="134" t="s">
        <v>2</v>
      </c>
      <c r="C3" s="134"/>
      <c r="D3" s="134"/>
      <c r="E3" s="134"/>
      <c r="F3" s="134"/>
      <c r="G3" s="109" t="s">
        <v>97</v>
      </c>
      <c r="H3" s="28" t="s">
        <v>4</v>
      </c>
      <c r="I3" s="28" t="s">
        <v>5</v>
      </c>
      <c r="J3" s="28" t="s">
        <v>6</v>
      </c>
      <c r="K3" s="133" t="s">
        <v>7</v>
      </c>
      <c r="L3" s="133"/>
      <c r="M3" s="41" t="s">
        <v>9</v>
      </c>
      <c r="N3" s="30" t="s">
        <v>11</v>
      </c>
    </row>
    <row r="4" spans="1:14" ht="18.75" x14ac:dyDescent="0.3">
      <c r="A4" s="27">
        <v>1</v>
      </c>
      <c r="B4" s="138" t="s">
        <v>148</v>
      </c>
      <c r="C4" s="139"/>
      <c r="D4" s="139"/>
      <c r="E4" s="139"/>
      <c r="F4" s="140"/>
      <c r="G4" s="70" t="s">
        <v>99</v>
      </c>
      <c r="H4" s="44">
        <v>4.62</v>
      </c>
      <c r="I4" s="44">
        <v>6.72</v>
      </c>
      <c r="J4" s="44">
        <v>14.23</v>
      </c>
      <c r="K4" s="129">
        <v>135.9</v>
      </c>
      <c r="L4" s="129"/>
      <c r="M4" s="47">
        <v>7.0000000000000007E-2</v>
      </c>
      <c r="N4" s="5">
        <v>3</v>
      </c>
    </row>
    <row r="5" spans="1:14" ht="18.75" x14ac:dyDescent="0.3">
      <c r="A5" s="27">
        <v>2</v>
      </c>
      <c r="B5" s="138" t="s">
        <v>118</v>
      </c>
      <c r="C5" s="139"/>
      <c r="D5" s="139"/>
      <c r="E5" s="139"/>
      <c r="F5" s="140"/>
      <c r="G5" s="53">
        <v>210</v>
      </c>
      <c r="H5" s="44">
        <v>5.7</v>
      </c>
      <c r="I5" s="44">
        <v>1.62</v>
      </c>
      <c r="J5" s="44">
        <v>0.84</v>
      </c>
      <c r="K5" s="129">
        <v>172.26</v>
      </c>
      <c r="L5" s="129"/>
      <c r="M5" s="46">
        <v>0</v>
      </c>
      <c r="N5" s="34">
        <v>168</v>
      </c>
    </row>
    <row r="6" spans="1:14" ht="18.75" x14ac:dyDescent="0.3">
      <c r="A6" s="27">
        <v>3</v>
      </c>
      <c r="B6" s="143" t="s">
        <v>69</v>
      </c>
      <c r="C6" s="143"/>
      <c r="D6" s="143"/>
      <c r="E6" s="143"/>
      <c r="F6" s="143"/>
      <c r="G6" s="33">
        <v>180</v>
      </c>
      <c r="H6" s="43">
        <v>2.8</v>
      </c>
      <c r="I6" s="43">
        <v>2.39</v>
      </c>
      <c r="J6" s="43">
        <v>12.76</v>
      </c>
      <c r="K6" s="154">
        <v>84</v>
      </c>
      <c r="L6" s="154"/>
      <c r="M6" s="43">
        <v>1.17</v>
      </c>
      <c r="N6" s="36">
        <v>395</v>
      </c>
    </row>
    <row r="7" spans="1:14" x14ac:dyDescent="0.25">
      <c r="A7" s="27"/>
      <c r="B7" s="126" t="s">
        <v>15</v>
      </c>
      <c r="C7" s="127"/>
      <c r="D7" s="127"/>
      <c r="E7" s="127"/>
      <c r="F7" s="128"/>
      <c r="G7" s="33"/>
      <c r="H7" s="41">
        <f>SUM(H4:H6)</f>
        <v>13.120000000000001</v>
      </c>
      <c r="I7" s="41">
        <f t="shared" ref="I7:M7" si="0">SUM(I4:I6)</f>
        <v>10.73</v>
      </c>
      <c r="J7" s="41">
        <f t="shared" si="0"/>
        <v>27.83</v>
      </c>
      <c r="K7" s="133">
        <f>SUM(K4:L6)</f>
        <v>392.15999999999997</v>
      </c>
      <c r="L7" s="133"/>
      <c r="M7" s="41">
        <f t="shared" si="0"/>
        <v>1.24</v>
      </c>
      <c r="N7" s="34"/>
    </row>
    <row r="8" spans="1:14" x14ac:dyDescent="0.25">
      <c r="A8" s="27"/>
      <c r="B8" s="180" t="s">
        <v>163</v>
      </c>
      <c r="C8" s="181"/>
      <c r="D8" s="181"/>
      <c r="E8" s="181"/>
      <c r="F8" s="182"/>
      <c r="G8" s="33">
        <v>150</v>
      </c>
      <c r="H8" s="123">
        <v>0.75</v>
      </c>
      <c r="I8" s="123">
        <v>0</v>
      </c>
      <c r="J8" s="123">
        <v>15.15</v>
      </c>
      <c r="K8" s="129">
        <v>64</v>
      </c>
      <c r="L8" s="129"/>
      <c r="M8" s="123">
        <v>3</v>
      </c>
      <c r="N8" s="32">
        <v>399</v>
      </c>
    </row>
    <row r="9" spans="1:14" ht="15.75" customHeight="1" x14ac:dyDescent="0.3">
      <c r="A9" s="27"/>
      <c r="B9" s="134" t="s">
        <v>16</v>
      </c>
      <c r="C9" s="134"/>
      <c r="D9" s="134"/>
      <c r="E9" s="134"/>
      <c r="F9" s="134"/>
      <c r="G9" s="33"/>
      <c r="H9" s="46"/>
      <c r="I9" s="46"/>
      <c r="J9" s="46"/>
      <c r="K9" s="130"/>
      <c r="L9" s="131"/>
      <c r="M9" s="46"/>
      <c r="N9" s="34"/>
    </row>
    <row r="10" spans="1:14" ht="15.75" x14ac:dyDescent="0.25">
      <c r="A10" s="27">
        <v>1</v>
      </c>
      <c r="B10" s="179" t="s">
        <v>90</v>
      </c>
      <c r="C10" s="179"/>
      <c r="D10" s="179"/>
      <c r="E10" s="179"/>
      <c r="F10" s="179"/>
      <c r="G10" s="33">
        <v>50</v>
      </c>
      <c r="H10" s="88">
        <v>0.98499999999999999</v>
      </c>
      <c r="I10" s="88">
        <v>2.62</v>
      </c>
      <c r="J10" s="88">
        <v>4.8899999999999997</v>
      </c>
      <c r="K10" s="129">
        <v>47.1</v>
      </c>
      <c r="L10" s="129"/>
      <c r="M10" s="88">
        <v>7.83</v>
      </c>
      <c r="N10" s="5">
        <v>25</v>
      </c>
    </row>
    <row r="11" spans="1:14" ht="15.75" x14ac:dyDescent="0.25">
      <c r="A11" s="27">
        <v>2</v>
      </c>
      <c r="B11" s="179" t="s">
        <v>77</v>
      </c>
      <c r="C11" s="179"/>
      <c r="D11" s="179"/>
      <c r="E11" s="179"/>
      <c r="F11" s="179"/>
      <c r="G11" s="33" t="s">
        <v>83</v>
      </c>
      <c r="H11" s="46">
        <v>2.7</v>
      </c>
      <c r="I11" s="46">
        <v>2.83</v>
      </c>
      <c r="J11" s="46">
        <v>17.149999999999999</v>
      </c>
      <c r="K11" s="129">
        <v>104.75</v>
      </c>
      <c r="L11" s="129"/>
      <c r="M11" s="46">
        <v>8.25</v>
      </c>
      <c r="N11" s="34">
        <v>82</v>
      </c>
    </row>
    <row r="12" spans="1:14" ht="22.5" x14ac:dyDescent="0.25">
      <c r="A12" s="82">
        <v>3</v>
      </c>
      <c r="B12" s="187" t="s">
        <v>63</v>
      </c>
      <c r="C12" s="187"/>
      <c r="D12" s="187"/>
      <c r="E12" s="187"/>
      <c r="F12" s="187"/>
      <c r="G12" s="72" t="s">
        <v>115</v>
      </c>
      <c r="H12" s="75">
        <v>8.1</v>
      </c>
      <c r="I12" s="75">
        <v>8.15</v>
      </c>
      <c r="J12" s="75">
        <v>17.100000000000001</v>
      </c>
      <c r="K12" s="188">
        <v>175.5</v>
      </c>
      <c r="L12" s="188"/>
      <c r="M12" s="75">
        <v>0.38</v>
      </c>
      <c r="N12" s="76" t="s">
        <v>78</v>
      </c>
    </row>
    <row r="13" spans="1:14" ht="18.75" x14ac:dyDescent="0.3">
      <c r="A13" s="27">
        <v>5</v>
      </c>
      <c r="B13" s="143" t="s">
        <v>44</v>
      </c>
      <c r="C13" s="143"/>
      <c r="D13" s="143"/>
      <c r="E13" s="143"/>
      <c r="F13" s="143"/>
      <c r="G13" s="33">
        <v>180</v>
      </c>
      <c r="H13" s="46">
        <v>0.39600000000000002</v>
      </c>
      <c r="I13" s="46">
        <v>1.7999999999999999E-2</v>
      </c>
      <c r="J13" s="46">
        <v>24.984000000000002</v>
      </c>
      <c r="K13" s="129">
        <v>101.7</v>
      </c>
      <c r="L13" s="129"/>
      <c r="M13" s="46">
        <v>0.36</v>
      </c>
      <c r="N13" s="34">
        <v>376</v>
      </c>
    </row>
    <row r="14" spans="1:14" ht="18.75" x14ac:dyDescent="0.3">
      <c r="A14" s="27">
        <v>6</v>
      </c>
      <c r="B14" s="143" t="s">
        <v>168</v>
      </c>
      <c r="C14" s="143"/>
      <c r="D14" s="143"/>
      <c r="E14" s="143"/>
      <c r="F14" s="143"/>
      <c r="G14" s="33">
        <v>50</v>
      </c>
      <c r="H14" s="102">
        <v>3.3</v>
      </c>
      <c r="I14" s="102">
        <v>0.6</v>
      </c>
      <c r="J14" s="102">
        <v>16.7</v>
      </c>
      <c r="K14" s="129">
        <v>87</v>
      </c>
      <c r="L14" s="129"/>
      <c r="M14" s="102">
        <v>0</v>
      </c>
      <c r="N14" s="32"/>
    </row>
    <row r="15" spans="1:14" x14ac:dyDescent="0.25">
      <c r="A15" s="27"/>
      <c r="B15" s="146" t="s">
        <v>15</v>
      </c>
      <c r="C15" s="146"/>
      <c r="D15" s="146"/>
      <c r="E15" s="146"/>
      <c r="F15" s="146"/>
      <c r="G15" s="33"/>
      <c r="H15" s="41">
        <f>SUM(H10:H14)</f>
        <v>15.481000000000002</v>
      </c>
      <c r="I15" s="41">
        <f>SUM(I10:I14)</f>
        <v>14.218000000000002</v>
      </c>
      <c r="J15" s="41">
        <f>SUM(J10:J14)</f>
        <v>80.823999999999998</v>
      </c>
      <c r="K15" s="147">
        <f>SUM(K10:L14)</f>
        <v>516.04999999999995</v>
      </c>
      <c r="L15" s="147"/>
      <c r="M15" s="41">
        <f>SUM(M10:M14)</f>
        <v>16.819999999999997</v>
      </c>
      <c r="N15" s="36"/>
    </row>
    <row r="16" spans="1:14" ht="18.75" x14ac:dyDescent="0.3">
      <c r="A16" s="27"/>
      <c r="B16" s="134" t="s">
        <v>19</v>
      </c>
      <c r="C16" s="134"/>
      <c r="D16" s="134"/>
      <c r="E16" s="134"/>
      <c r="F16" s="134"/>
      <c r="G16" s="33"/>
      <c r="H16" s="43"/>
      <c r="I16" s="43"/>
      <c r="J16" s="43"/>
      <c r="K16" s="154"/>
      <c r="L16" s="154"/>
      <c r="M16" s="43"/>
      <c r="N16" s="36"/>
    </row>
    <row r="17" spans="1:14" ht="18.75" x14ac:dyDescent="0.3">
      <c r="A17" s="27">
        <v>1</v>
      </c>
      <c r="B17" s="143" t="s">
        <v>142</v>
      </c>
      <c r="C17" s="145"/>
      <c r="D17" s="145"/>
      <c r="E17" s="145"/>
      <c r="F17" s="145"/>
      <c r="G17" s="33">
        <v>150</v>
      </c>
      <c r="H17" s="43">
        <v>3.48</v>
      </c>
      <c r="I17" s="43">
        <v>3</v>
      </c>
      <c r="J17" s="43">
        <v>5.04</v>
      </c>
      <c r="K17" s="154">
        <v>60.8</v>
      </c>
      <c r="L17" s="154"/>
      <c r="M17" s="43">
        <v>0.36</v>
      </c>
      <c r="N17" s="36">
        <v>401</v>
      </c>
    </row>
    <row r="18" spans="1:14" ht="18.75" x14ac:dyDescent="0.3">
      <c r="A18" s="27">
        <v>2</v>
      </c>
      <c r="B18" s="143" t="s">
        <v>141</v>
      </c>
      <c r="C18" s="143"/>
      <c r="D18" s="143"/>
      <c r="E18" s="143"/>
      <c r="F18" s="143"/>
      <c r="G18" s="33">
        <v>50</v>
      </c>
      <c r="H18" s="43">
        <v>4.3600000000000003</v>
      </c>
      <c r="I18" s="43">
        <v>3.13</v>
      </c>
      <c r="J18" s="43">
        <v>28.97</v>
      </c>
      <c r="K18" s="154">
        <v>170</v>
      </c>
      <c r="L18" s="154"/>
      <c r="M18" s="43">
        <v>0</v>
      </c>
      <c r="N18" s="36">
        <v>466</v>
      </c>
    </row>
    <row r="19" spans="1:14" x14ac:dyDescent="0.25">
      <c r="A19" s="27"/>
      <c r="B19" s="146" t="s">
        <v>15</v>
      </c>
      <c r="C19" s="146"/>
      <c r="D19" s="146"/>
      <c r="E19" s="146"/>
      <c r="F19" s="146"/>
      <c r="G19" s="33"/>
      <c r="H19" s="41">
        <f>SUM(H17:H18)</f>
        <v>7.84</v>
      </c>
      <c r="I19" s="41">
        <f t="shared" ref="I19:J19" si="1">SUM(I17:I18)</f>
        <v>6.13</v>
      </c>
      <c r="J19" s="41">
        <f t="shared" si="1"/>
        <v>34.01</v>
      </c>
      <c r="K19" s="133">
        <f>SUM(K17:L18)</f>
        <v>230.8</v>
      </c>
      <c r="L19" s="133"/>
      <c r="M19" s="41">
        <f t="shared" ref="M19" si="2">SUM(M17:M18)</f>
        <v>0.36</v>
      </c>
      <c r="N19" s="36"/>
    </row>
    <row r="20" spans="1:14" ht="18.75" x14ac:dyDescent="0.3">
      <c r="A20" s="27"/>
      <c r="B20" s="134" t="s">
        <v>20</v>
      </c>
      <c r="C20" s="134"/>
      <c r="D20" s="134"/>
      <c r="E20" s="134"/>
      <c r="F20" s="134"/>
      <c r="G20" s="33"/>
      <c r="H20" s="43"/>
      <c r="I20" s="43"/>
      <c r="J20" s="43"/>
      <c r="K20" s="154"/>
      <c r="L20" s="154"/>
      <c r="M20" s="43"/>
      <c r="N20" s="36"/>
    </row>
    <row r="21" spans="1:14" ht="18.75" hidden="1" x14ac:dyDescent="0.3">
      <c r="A21" s="27">
        <v>1</v>
      </c>
      <c r="B21" s="143"/>
      <c r="C21" s="143"/>
      <c r="D21" s="143"/>
      <c r="E21" s="143"/>
      <c r="F21" s="143"/>
      <c r="G21" s="33"/>
      <c r="H21" s="43"/>
      <c r="I21" s="43"/>
      <c r="J21" s="43"/>
      <c r="K21" s="154"/>
      <c r="L21" s="154"/>
      <c r="M21" s="43"/>
      <c r="N21" s="36"/>
    </row>
    <row r="22" spans="1:14" ht="18.75" x14ac:dyDescent="0.3">
      <c r="A22" s="27">
        <v>1</v>
      </c>
      <c r="B22" s="143" t="s">
        <v>64</v>
      </c>
      <c r="C22" s="143"/>
      <c r="D22" s="143"/>
      <c r="E22" s="143"/>
      <c r="F22" s="143"/>
      <c r="G22" s="33">
        <v>100</v>
      </c>
      <c r="H22" s="43">
        <v>13.98</v>
      </c>
      <c r="I22" s="43">
        <v>9.7100000000000009</v>
      </c>
      <c r="J22" s="43">
        <v>22.42</v>
      </c>
      <c r="K22" s="154">
        <v>233</v>
      </c>
      <c r="L22" s="154"/>
      <c r="M22" s="43">
        <v>0.3</v>
      </c>
      <c r="N22" s="36">
        <v>239</v>
      </c>
    </row>
    <row r="23" spans="1:14" ht="18.75" x14ac:dyDescent="0.3">
      <c r="A23" s="27">
        <v>2</v>
      </c>
      <c r="B23" s="170" t="s">
        <v>181</v>
      </c>
      <c r="C23" s="170"/>
      <c r="D23" s="170"/>
      <c r="E23" s="170"/>
      <c r="F23" s="170"/>
      <c r="G23" s="50">
        <v>50</v>
      </c>
      <c r="H23" s="52">
        <v>1.41</v>
      </c>
      <c r="I23" s="52">
        <v>5</v>
      </c>
      <c r="J23" s="52">
        <v>5.87</v>
      </c>
      <c r="K23" s="177">
        <v>74.099999999999994</v>
      </c>
      <c r="L23" s="177"/>
      <c r="M23" s="49">
        <v>0.04</v>
      </c>
      <c r="N23" s="59">
        <v>354</v>
      </c>
    </row>
    <row r="24" spans="1:14" ht="18.75" x14ac:dyDescent="0.3">
      <c r="A24" s="27">
        <v>3</v>
      </c>
      <c r="B24" s="143" t="s">
        <v>164</v>
      </c>
      <c r="C24" s="143"/>
      <c r="D24" s="143"/>
      <c r="E24" s="143"/>
      <c r="F24" s="143"/>
      <c r="G24" s="33">
        <v>180</v>
      </c>
      <c r="H24" s="46">
        <v>0.81</v>
      </c>
      <c r="I24" s="46">
        <v>5.3999999999999999E-2</v>
      </c>
      <c r="J24" s="46">
        <v>25.72</v>
      </c>
      <c r="K24" s="132">
        <v>106.56</v>
      </c>
      <c r="L24" s="132"/>
      <c r="M24" s="46">
        <v>0.54</v>
      </c>
      <c r="N24" s="34">
        <v>380</v>
      </c>
    </row>
    <row r="25" spans="1:14" x14ac:dyDescent="0.25">
      <c r="A25" s="27"/>
      <c r="B25" s="146" t="s">
        <v>15</v>
      </c>
      <c r="C25" s="146"/>
      <c r="D25" s="146"/>
      <c r="E25" s="146"/>
      <c r="F25" s="146"/>
      <c r="G25" s="33"/>
      <c r="H25" s="41">
        <f t="shared" ref="H25:M25" si="3">SUM(H22:H24)</f>
        <v>16.2</v>
      </c>
      <c r="I25" s="41">
        <f t="shared" si="3"/>
        <v>14.764000000000001</v>
      </c>
      <c r="J25" s="41">
        <f t="shared" si="3"/>
        <v>54.010000000000005</v>
      </c>
      <c r="K25" s="133">
        <f t="shared" si="3"/>
        <v>413.66</v>
      </c>
      <c r="L25" s="133">
        <f t="shared" si="3"/>
        <v>0</v>
      </c>
      <c r="M25" s="41">
        <f t="shared" si="3"/>
        <v>0.88</v>
      </c>
      <c r="N25" s="36"/>
    </row>
    <row r="26" spans="1:14" ht="16.5" thickBot="1" x14ac:dyDescent="0.3">
      <c r="A26" s="62"/>
      <c r="B26" s="185" t="s">
        <v>21</v>
      </c>
      <c r="C26" s="185"/>
      <c r="D26" s="185"/>
      <c r="E26" s="185"/>
      <c r="F26" s="185"/>
      <c r="G26" s="65">
        <v>1784</v>
      </c>
      <c r="H26" s="66">
        <f>H7+H15+H19+H25+H8</f>
        <v>53.391000000000005</v>
      </c>
      <c r="I26" s="66">
        <f>I7+I15+I19+I25+I8</f>
        <v>45.841999999999999</v>
      </c>
      <c r="J26" s="66">
        <f>J7+J15+J19+J25+J8</f>
        <v>211.82399999999998</v>
      </c>
      <c r="K26" s="186">
        <f>K7+K15+K19+K25+K8</f>
        <v>1616.67</v>
      </c>
      <c r="L26" s="186"/>
      <c r="M26" s="66">
        <f>M7+M15+M19+M25+M8</f>
        <v>22.299999999999994</v>
      </c>
      <c r="N26" s="69"/>
    </row>
    <row r="27" spans="1:14" ht="20.25" thickBot="1" x14ac:dyDescent="0.4">
      <c r="A27" s="189" t="s">
        <v>67</v>
      </c>
      <c r="B27" s="190"/>
      <c r="C27" s="190"/>
      <c r="D27" s="190"/>
      <c r="E27" s="190"/>
      <c r="F27" s="190"/>
      <c r="G27" s="63"/>
      <c r="H27" s="67">
        <f>сводная!$B$5</f>
        <v>56.604600000000005</v>
      </c>
      <c r="I27" s="67">
        <f>сводная!$A$5</f>
        <v>54.906100000000002</v>
      </c>
      <c r="J27" s="67">
        <f>сводная!$C$5</f>
        <v>221.46950000000001</v>
      </c>
      <c r="K27" s="191">
        <f>сводная!$D$5</f>
        <v>1612.3713999999998</v>
      </c>
      <c r="L27" s="192"/>
      <c r="M27" s="68">
        <f>сводная!$F$5</f>
        <v>54.325599999999994</v>
      </c>
      <c r="N27" s="64"/>
    </row>
  </sheetData>
  <mergeCells count="54">
    <mergeCell ref="A27:F27"/>
    <mergeCell ref="K27:L27"/>
    <mergeCell ref="B4:F4"/>
    <mergeCell ref="K4:L4"/>
    <mergeCell ref="B5:F5"/>
    <mergeCell ref="K5:L5"/>
    <mergeCell ref="B6:F6"/>
    <mergeCell ref="K6:L6"/>
    <mergeCell ref="K7:L7"/>
    <mergeCell ref="B9:F9"/>
    <mergeCell ref="K9:L9"/>
    <mergeCell ref="B10:F10"/>
    <mergeCell ref="K10:L10"/>
    <mergeCell ref="B8:F8"/>
    <mergeCell ref="K8:L8"/>
    <mergeCell ref="B7:F7"/>
    <mergeCell ref="A1:N1"/>
    <mergeCell ref="B2:F2"/>
    <mergeCell ref="H2:J2"/>
    <mergeCell ref="K2:L2"/>
    <mergeCell ref="B3:F3"/>
    <mergeCell ref="K3:L3"/>
    <mergeCell ref="B14:F14"/>
    <mergeCell ref="K14:L14"/>
    <mergeCell ref="B15:F15"/>
    <mergeCell ref="K15:L15"/>
    <mergeCell ref="B11:F11"/>
    <mergeCell ref="K11:L11"/>
    <mergeCell ref="B12:F12"/>
    <mergeCell ref="K12:L12"/>
    <mergeCell ref="B13:F13"/>
    <mergeCell ref="K13:L13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2:F22"/>
    <mergeCell ref="K22:L22"/>
    <mergeCell ref="B21:F21"/>
    <mergeCell ref="K21:L21"/>
    <mergeCell ref="B25:F25"/>
    <mergeCell ref="K25:L25"/>
    <mergeCell ref="B26:F26"/>
    <mergeCell ref="K26:L26"/>
    <mergeCell ref="B23:F23"/>
    <mergeCell ref="K23:L23"/>
    <mergeCell ref="B24:F24"/>
    <mergeCell ref="K24:L2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C13" sqref="C13"/>
    </sheetView>
  </sheetViews>
  <sheetFormatPr defaultRowHeight="15" x14ac:dyDescent="0.25"/>
  <cols>
    <col min="7" max="7" width="0.140625" customWidth="1"/>
    <col min="8" max="9" width="9.140625" hidden="1" customWidth="1"/>
    <col min="10" max="26" width="9.140625" customWidth="1"/>
  </cols>
  <sheetData>
    <row r="1" spans="1:13" ht="18.75" x14ac:dyDescent="0.3">
      <c r="B1" s="193" t="s">
        <v>36</v>
      </c>
      <c r="C1" s="193"/>
      <c r="D1" s="193"/>
      <c r="E1" s="193"/>
    </row>
    <row r="2" spans="1:13" ht="15.75" thickBot="1" x14ac:dyDescent="0.3"/>
    <row r="3" spans="1:13" x14ac:dyDescent="0.25">
      <c r="A3" s="199" t="s">
        <v>3</v>
      </c>
      <c r="B3" s="200"/>
      <c r="C3" s="200"/>
      <c r="D3" s="200" t="s">
        <v>12</v>
      </c>
      <c r="E3" s="200"/>
      <c r="F3" s="7" t="s">
        <v>8</v>
      </c>
    </row>
    <row r="4" spans="1:13" x14ac:dyDescent="0.25">
      <c r="A4" s="8" t="s">
        <v>5</v>
      </c>
      <c r="B4" s="9" t="s">
        <v>4</v>
      </c>
      <c r="C4" s="9" t="s">
        <v>6</v>
      </c>
      <c r="D4" s="201" t="s">
        <v>7</v>
      </c>
      <c r="E4" s="201"/>
      <c r="F4" s="10" t="s">
        <v>9</v>
      </c>
    </row>
    <row r="5" spans="1:13" ht="15.75" thickBot="1" x14ac:dyDescent="0.3">
      <c r="A5" s="22">
        <f>AVERAGE('1 день'!I28,'2 день'!I28,'4 день'!I27,'4 день'!I27,'5 день'!I27,'6 день'!H28,'7 день'!I27,'8 день'!I26,'9 день'!I27,'10 день'!I26)</f>
        <v>54.906100000000002</v>
      </c>
      <c r="B5" s="23">
        <f>AVERAGE('1 день'!H28,'2 день'!H28,'3 день'!H27,'4 день'!H27,'5 день'!H27,'6 день'!H28,'7 день'!H27,'8 день'!H26,'9 день'!H27,'10 день'!H26)</f>
        <v>56.604600000000005</v>
      </c>
      <c r="C5" s="23">
        <f>AVERAGE('1 день'!J28,'2 день'!J28,'3 день'!J27,'4 день'!J27,'5 день'!J27,'6 день'!J28,'7 день'!J27,'8 день'!J26,'9 день'!J27,'10 день'!J26)</f>
        <v>221.46950000000001</v>
      </c>
      <c r="D5" s="202">
        <f>AVERAGE('1 день'!K28:L28,'2 день'!K28:L28,'3 день'!K27:L27,'4 день'!K27:L27,'5 день'!K27:L27,'6 день'!K28:L28,'7 день'!K27:L27,'8 день'!K26:L26,'9 день'!K27:L27,'10 день'!K26:L26)</f>
        <v>1612.3713999999998</v>
      </c>
      <c r="E5" s="203"/>
      <c r="F5" s="11">
        <f>AVERAGE('1 день'!M28,'2 день'!M28,'3 день'!M27,'4 день'!M27,'5 день'!M27,'6 день'!M28,'7 день'!M27,'8 день'!M26,'9 день'!M27,'10 день'!M26)</f>
        <v>54.325599999999994</v>
      </c>
    </row>
    <row r="6" spans="1:13" x14ac:dyDescent="0.25">
      <c r="A6" s="16"/>
      <c r="B6" s="17"/>
      <c r="C6" s="18" t="s">
        <v>39</v>
      </c>
      <c r="D6" s="18" t="s">
        <v>38</v>
      </c>
      <c r="E6" s="18" t="s">
        <v>40</v>
      </c>
      <c r="F6" s="13" t="s">
        <v>42</v>
      </c>
      <c r="J6" s="12"/>
      <c r="K6" s="12"/>
      <c r="L6" s="12"/>
      <c r="M6" s="12"/>
    </row>
    <row r="7" spans="1:13" x14ac:dyDescent="0.25">
      <c r="A7" s="19" t="s">
        <v>37</v>
      </c>
      <c r="B7" s="15"/>
      <c r="C7" s="2">
        <v>69</v>
      </c>
      <c r="D7" s="2">
        <v>73</v>
      </c>
      <c r="E7" s="2">
        <v>275</v>
      </c>
      <c r="F7" s="4">
        <v>1963</v>
      </c>
      <c r="G7" s="15"/>
      <c r="H7" s="15"/>
      <c r="I7" s="15"/>
      <c r="J7" s="12"/>
      <c r="K7" s="12"/>
      <c r="L7" s="12"/>
      <c r="M7" s="12"/>
    </row>
    <row r="8" spans="1:13" ht="15.75" thickBot="1" x14ac:dyDescent="0.3">
      <c r="A8" s="6" t="s">
        <v>41</v>
      </c>
      <c r="B8" s="20"/>
      <c r="C8" s="196">
        <v>0.1</v>
      </c>
      <c r="D8" s="197"/>
      <c r="E8" s="197"/>
      <c r="F8" s="198"/>
      <c r="G8" s="14"/>
      <c r="H8" s="14"/>
      <c r="I8" s="14"/>
      <c r="J8" s="194"/>
      <c r="K8" s="195"/>
      <c r="L8" s="195"/>
      <c r="M8" s="195"/>
    </row>
    <row r="9" spans="1:13" x14ac:dyDescent="0.25">
      <c r="C9">
        <v>62</v>
      </c>
      <c r="D9">
        <v>66</v>
      </c>
      <c r="E9">
        <v>248</v>
      </c>
      <c r="F9">
        <v>1767</v>
      </c>
      <c r="J9" s="12"/>
      <c r="K9" s="12"/>
      <c r="L9" s="12"/>
      <c r="M9" s="12"/>
    </row>
  </sheetData>
  <mergeCells count="7">
    <mergeCell ref="B1:E1"/>
    <mergeCell ref="J8:M8"/>
    <mergeCell ref="C8:F8"/>
    <mergeCell ref="A3:C3"/>
    <mergeCell ref="D3:E3"/>
    <mergeCell ref="D4:E4"/>
    <mergeCell ref="D5:E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4" workbookViewId="0">
      <selection activeCell="H28" sqref="H28"/>
    </sheetView>
  </sheetViews>
  <sheetFormatPr defaultRowHeight="15" x14ac:dyDescent="0.25"/>
  <cols>
    <col min="1" max="1" width="5" customWidth="1"/>
    <col min="6" max="6" width="10.28515625" customWidth="1"/>
    <col min="7" max="7" width="9.42578125" customWidth="1"/>
    <col min="14" max="14" width="11.28515625" bestFit="1" customWidth="1"/>
  </cols>
  <sheetData>
    <row r="1" spans="1:14" ht="14.25" customHeight="1" thickBot="1" x14ac:dyDescent="0.35">
      <c r="A1" s="149" t="s">
        <v>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ht="18.75" x14ac:dyDescent="0.3">
      <c r="A2" s="24"/>
      <c r="B2" s="135" t="s">
        <v>14</v>
      </c>
      <c r="C2" s="135"/>
      <c r="D2" s="135"/>
      <c r="E2" s="135"/>
      <c r="F2" s="135"/>
      <c r="G2" s="108" t="s">
        <v>96</v>
      </c>
      <c r="H2" s="137" t="s">
        <v>3</v>
      </c>
      <c r="I2" s="137"/>
      <c r="J2" s="137"/>
      <c r="K2" s="137" t="s">
        <v>12</v>
      </c>
      <c r="L2" s="137"/>
      <c r="M2" s="25" t="s">
        <v>8</v>
      </c>
      <c r="N2" s="26" t="s">
        <v>10</v>
      </c>
    </row>
    <row r="3" spans="1:14" ht="18.75" x14ac:dyDescent="0.3">
      <c r="A3" s="27"/>
      <c r="B3" s="134" t="s">
        <v>2</v>
      </c>
      <c r="C3" s="134"/>
      <c r="D3" s="134"/>
      <c r="E3" s="134"/>
      <c r="F3" s="134"/>
      <c r="G3" s="109" t="s">
        <v>97</v>
      </c>
      <c r="H3" s="28" t="s">
        <v>4</v>
      </c>
      <c r="I3" s="28" t="s">
        <v>5</v>
      </c>
      <c r="J3" s="28" t="s">
        <v>6</v>
      </c>
      <c r="K3" s="133" t="s">
        <v>7</v>
      </c>
      <c r="L3" s="133"/>
      <c r="M3" s="41" t="s">
        <v>9</v>
      </c>
      <c r="N3" s="30" t="s">
        <v>11</v>
      </c>
    </row>
    <row r="4" spans="1:14" ht="18.75" x14ac:dyDescent="0.3">
      <c r="A4" s="27">
        <v>1</v>
      </c>
      <c r="B4" s="138" t="s">
        <v>148</v>
      </c>
      <c r="C4" s="139"/>
      <c r="D4" s="139"/>
      <c r="E4" s="139"/>
      <c r="F4" s="140"/>
      <c r="G4" s="70" t="s">
        <v>99</v>
      </c>
      <c r="H4" s="44">
        <v>4.62</v>
      </c>
      <c r="I4" s="44">
        <v>6.72</v>
      </c>
      <c r="J4" s="44">
        <v>14.23</v>
      </c>
      <c r="K4" s="129">
        <v>135.9</v>
      </c>
      <c r="L4" s="129"/>
      <c r="M4" s="47">
        <v>7.0000000000000007E-2</v>
      </c>
      <c r="N4" s="5">
        <v>3</v>
      </c>
    </row>
    <row r="5" spans="1:14" ht="18.75" x14ac:dyDescent="0.3">
      <c r="A5" s="27">
        <v>2</v>
      </c>
      <c r="B5" s="138" t="s">
        <v>46</v>
      </c>
      <c r="C5" s="139"/>
      <c r="D5" s="139"/>
      <c r="E5" s="139"/>
      <c r="F5" s="140"/>
      <c r="G5" s="53">
        <v>210</v>
      </c>
      <c r="H5" s="44">
        <v>6</v>
      </c>
      <c r="I5" s="44">
        <v>8.1999999999999993</v>
      </c>
      <c r="J5" s="44">
        <v>29.3</v>
      </c>
      <c r="K5" s="129">
        <v>215</v>
      </c>
      <c r="L5" s="129"/>
      <c r="M5" s="46">
        <v>0.22</v>
      </c>
      <c r="N5" s="32">
        <v>185</v>
      </c>
    </row>
    <row r="6" spans="1:14" ht="18.75" x14ac:dyDescent="0.3">
      <c r="A6" s="27">
        <v>3</v>
      </c>
      <c r="B6" s="138" t="s">
        <v>134</v>
      </c>
      <c r="C6" s="139"/>
      <c r="D6" s="139"/>
      <c r="E6" s="139"/>
      <c r="F6" s="140"/>
      <c r="G6" s="53">
        <v>25</v>
      </c>
      <c r="H6" s="112">
        <v>0.25</v>
      </c>
      <c r="I6" s="112">
        <v>0</v>
      </c>
      <c r="J6" s="112">
        <v>20.38</v>
      </c>
      <c r="K6" s="141">
        <v>77.5</v>
      </c>
      <c r="L6" s="142"/>
      <c r="M6" s="113">
        <v>0</v>
      </c>
      <c r="N6" s="32"/>
    </row>
    <row r="7" spans="1:14" ht="18.75" x14ac:dyDescent="0.3">
      <c r="A7" s="27">
        <v>4</v>
      </c>
      <c r="B7" s="136" t="s">
        <v>110</v>
      </c>
      <c r="C7" s="136"/>
      <c r="D7" s="136"/>
      <c r="E7" s="136"/>
      <c r="F7" s="136"/>
      <c r="G7" s="33" t="s">
        <v>111</v>
      </c>
      <c r="H7" s="46">
        <v>0.126</v>
      </c>
      <c r="I7" s="46">
        <v>1.7999999999999999E-2</v>
      </c>
      <c r="J7" s="46">
        <v>10.206</v>
      </c>
      <c r="K7" s="132">
        <v>41</v>
      </c>
      <c r="L7" s="132"/>
      <c r="M7" s="46">
        <v>2.82</v>
      </c>
      <c r="N7" s="32">
        <v>393</v>
      </c>
    </row>
    <row r="8" spans="1:14" x14ac:dyDescent="0.25">
      <c r="A8" s="27"/>
      <c r="B8" s="126" t="s">
        <v>15</v>
      </c>
      <c r="C8" s="127"/>
      <c r="D8" s="127"/>
      <c r="E8" s="127"/>
      <c r="F8" s="128"/>
      <c r="G8" s="33"/>
      <c r="H8" s="41">
        <f>SUM(H4:H7)</f>
        <v>10.996</v>
      </c>
      <c r="I8" s="41">
        <f t="shared" ref="I8:M8" si="0">SUM(I4:I7)</f>
        <v>14.937999999999999</v>
      </c>
      <c r="J8" s="41">
        <f t="shared" si="0"/>
        <v>74.116</v>
      </c>
      <c r="K8" s="133">
        <f>SUM(K4:L7)</f>
        <v>469.4</v>
      </c>
      <c r="L8" s="133"/>
      <c r="M8" s="41">
        <f t="shared" si="0"/>
        <v>3.11</v>
      </c>
      <c r="N8" s="32"/>
    </row>
    <row r="9" spans="1:14" x14ac:dyDescent="0.25">
      <c r="A9" s="27"/>
      <c r="B9" s="126" t="s">
        <v>132</v>
      </c>
      <c r="C9" s="127"/>
      <c r="D9" s="127"/>
      <c r="E9" s="127"/>
      <c r="F9" s="128"/>
      <c r="G9" s="50">
        <v>100</v>
      </c>
      <c r="H9" s="49">
        <v>0.9</v>
      </c>
      <c r="I9" s="49">
        <v>0.3</v>
      </c>
      <c r="J9" s="49">
        <v>12.6</v>
      </c>
      <c r="K9" s="156">
        <v>57</v>
      </c>
      <c r="L9" s="157"/>
      <c r="M9" s="49">
        <v>6</v>
      </c>
      <c r="N9" s="48">
        <v>368</v>
      </c>
    </row>
    <row r="10" spans="1:14" ht="18.75" x14ac:dyDescent="0.3">
      <c r="A10" s="27"/>
      <c r="B10" s="134" t="s">
        <v>16</v>
      </c>
      <c r="C10" s="134"/>
      <c r="D10" s="134"/>
      <c r="E10" s="134"/>
      <c r="F10" s="134"/>
      <c r="G10" s="33"/>
      <c r="H10" s="46"/>
      <c r="I10" s="46"/>
      <c r="J10" s="46"/>
      <c r="K10" s="130"/>
      <c r="L10" s="131"/>
      <c r="M10" s="46"/>
      <c r="N10" s="32"/>
    </row>
    <row r="11" spans="1:14" x14ac:dyDescent="0.25">
      <c r="A11" s="27">
        <v>1</v>
      </c>
      <c r="B11" s="166" t="s">
        <v>136</v>
      </c>
      <c r="C11" s="166"/>
      <c r="D11" s="166"/>
      <c r="E11" s="166"/>
      <c r="F11" s="166"/>
      <c r="G11" s="33">
        <v>50</v>
      </c>
      <c r="H11" s="45">
        <v>0.6</v>
      </c>
      <c r="I11" s="45">
        <v>3.5</v>
      </c>
      <c r="J11" s="45">
        <v>3.7</v>
      </c>
      <c r="K11" s="144">
        <v>48.5</v>
      </c>
      <c r="L11" s="144"/>
      <c r="M11" s="45">
        <v>2</v>
      </c>
      <c r="N11" s="21"/>
    </row>
    <row r="12" spans="1:14" ht="18.75" x14ac:dyDescent="0.3">
      <c r="A12" s="27">
        <v>2</v>
      </c>
      <c r="B12" s="143" t="s">
        <v>135</v>
      </c>
      <c r="C12" s="143"/>
      <c r="D12" s="143"/>
      <c r="E12" s="143"/>
      <c r="F12" s="143"/>
      <c r="G12" s="33" t="s">
        <v>83</v>
      </c>
      <c r="H12" s="110">
        <v>4.79</v>
      </c>
      <c r="I12" s="46">
        <v>5.88</v>
      </c>
      <c r="J12" s="46">
        <v>24.12</v>
      </c>
      <c r="K12" s="129">
        <v>168.46</v>
      </c>
      <c r="L12" s="129"/>
      <c r="M12" s="46">
        <v>0.5</v>
      </c>
      <c r="N12" s="34" t="s">
        <v>47</v>
      </c>
    </row>
    <row r="13" spans="1:14" ht="18.75" x14ac:dyDescent="0.3">
      <c r="A13" s="27">
        <v>3</v>
      </c>
      <c r="B13" s="143" t="s">
        <v>108</v>
      </c>
      <c r="C13" s="143"/>
      <c r="D13" s="143"/>
      <c r="E13" s="143"/>
      <c r="F13" s="143"/>
      <c r="G13" s="33">
        <v>70</v>
      </c>
      <c r="H13" s="46">
        <v>10.99</v>
      </c>
      <c r="I13" s="46">
        <v>11.25</v>
      </c>
      <c r="J13" s="46">
        <v>11.64</v>
      </c>
      <c r="K13" s="129">
        <v>191.33</v>
      </c>
      <c r="L13" s="129"/>
      <c r="M13" s="46">
        <v>0.57999999999999996</v>
      </c>
      <c r="N13" s="32">
        <v>305</v>
      </c>
    </row>
    <row r="14" spans="1:14" ht="18.75" x14ac:dyDescent="0.3">
      <c r="A14" s="27">
        <v>4</v>
      </c>
      <c r="B14" s="158" t="s">
        <v>152</v>
      </c>
      <c r="C14" s="159"/>
      <c r="D14" s="159"/>
      <c r="E14" s="159"/>
      <c r="F14" s="160"/>
      <c r="G14" s="33">
        <v>100</v>
      </c>
      <c r="H14" s="117">
        <v>2.4340000000000002</v>
      </c>
      <c r="I14" s="117">
        <v>3.5830000000000002</v>
      </c>
      <c r="J14" s="117">
        <v>24.456</v>
      </c>
      <c r="K14" s="141">
        <v>139.80000000000001</v>
      </c>
      <c r="L14" s="142"/>
      <c r="M14" s="117">
        <v>0</v>
      </c>
      <c r="N14" s="32">
        <v>315</v>
      </c>
    </row>
    <row r="15" spans="1:14" ht="18.75" x14ac:dyDescent="0.3">
      <c r="A15" s="27">
        <v>5</v>
      </c>
      <c r="B15" s="158" t="s">
        <v>153</v>
      </c>
      <c r="C15" s="159"/>
      <c r="D15" s="159"/>
      <c r="E15" s="159"/>
      <c r="F15" s="160"/>
      <c r="G15" s="33">
        <v>50</v>
      </c>
      <c r="H15" s="113">
        <v>0.57999999999999996</v>
      </c>
      <c r="I15" s="113">
        <v>2.1</v>
      </c>
      <c r="J15" s="113">
        <v>4</v>
      </c>
      <c r="K15" s="141">
        <v>37.25</v>
      </c>
      <c r="L15" s="142"/>
      <c r="M15" s="113">
        <v>1.19</v>
      </c>
      <c r="N15" s="32">
        <v>348</v>
      </c>
    </row>
    <row r="16" spans="1:14" ht="18.75" x14ac:dyDescent="0.3">
      <c r="A16" s="27">
        <v>6</v>
      </c>
      <c r="B16" s="158" t="s">
        <v>109</v>
      </c>
      <c r="C16" s="159"/>
      <c r="D16" s="159"/>
      <c r="E16" s="159"/>
      <c r="F16" s="160"/>
      <c r="G16" s="33">
        <v>180</v>
      </c>
      <c r="H16" s="105">
        <v>0.39600000000000002</v>
      </c>
      <c r="I16" s="105">
        <v>0.09</v>
      </c>
      <c r="J16" s="105">
        <v>30.6</v>
      </c>
      <c r="K16" s="129">
        <v>124.74</v>
      </c>
      <c r="L16" s="129"/>
      <c r="M16" s="105">
        <v>11.61</v>
      </c>
      <c r="N16" s="32">
        <v>374</v>
      </c>
    </row>
    <row r="17" spans="1:14" ht="18.75" x14ac:dyDescent="0.3">
      <c r="A17" s="27">
        <v>7</v>
      </c>
      <c r="B17" s="143" t="s">
        <v>168</v>
      </c>
      <c r="C17" s="143"/>
      <c r="D17" s="143"/>
      <c r="E17" s="143"/>
      <c r="F17" s="143"/>
      <c r="G17" s="33">
        <v>50</v>
      </c>
      <c r="H17" s="102">
        <v>3.5</v>
      </c>
      <c r="I17" s="102">
        <v>0.6</v>
      </c>
      <c r="J17" s="102">
        <v>20.149999999999999</v>
      </c>
      <c r="K17" s="129">
        <v>96.5</v>
      </c>
      <c r="L17" s="129"/>
      <c r="M17" s="102">
        <v>0</v>
      </c>
      <c r="N17" s="32"/>
    </row>
    <row r="18" spans="1:14" x14ac:dyDescent="0.25">
      <c r="A18" s="27"/>
      <c r="B18" s="146" t="s">
        <v>15</v>
      </c>
      <c r="C18" s="146"/>
      <c r="D18" s="146"/>
      <c r="E18" s="146"/>
      <c r="F18" s="146"/>
      <c r="G18" s="33"/>
      <c r="H18" s="41">
        <f>SUM(H11:H17)</f>
        <v>23.29</v>
      </c>
      <c r="I18" s="41">
        <f>SUM(I11:I17)</f>
        <v>27.003000000000004</v>
      </c>
      <c r="J18" s="41">
        <f>SUM(J11:J17)</f>
        <v>118.666</v>
      </c>
      <c r="K18" s="147">
        <f>SUM(K11:L17)</f>
        <v>806.58</v>
      </c>
      <c r="L18" s="147"/>
      <c r="M18" s="41">
        <f>SUM(M11:M17)</f>
        <v>15.879999999999999</v>
      </c>
      <c r="N18" s="35"/>
    </row>
    <row r="19" spans="1:14" ht="18.75" x14ac:dyDescent="0.3">
      <c r="A19" s="27"/>
      <c r="B19" s="134" t="s">
        <v>19</v>
      </c>
      <c r="C19" s="134"/>
      <c r="D19" s="134"/>
      <c r="E19" s="134"/>
      <c r="F19" s="134"/>
      <c r="G19" s="33"/>
      <c r="H19" s="43"/>
      <c r="I19" s="43"/>
      <c r="J19" s="43"/>
      <c r="K19" s="154"/>
      <c r="L19" s="154"/>
      <c r="M19" s="43"/>
      <c r="N19" s="35"/>
    </row>
    <row r="20" spans="1:14" ht="18.75" x14ac:dyDescent="0.3">
      <c r="A20" s="27">
        <v>1</v>
      </c>
      <c r="B20" s="143" t="s">
        <v>144</v>
      </c>
      <c r="C20" s="145"/>
      <c r="D20" s="145"/>
      <c r="E20" s="145"/>
      <c r="F20" s="145"/>
      <c r="G20" s="33">
        <v>150</v>
      </c>
      <c r="H20" s="103">
        <v>3.48</v>
      </c>
      <c r="I20" s="103">
        <v>3</v>
      </c>
      <c r="J20" s="103">
        <v>5.04</v>
      </c>
      <c r="K20" s="154">
        <v>60.8</v>
      </c>
      <c r="L20" s="154"/>
      <c r="M20" s="95">
        <v>0.36</v>
      </c>
      <c r="N20" s="36">
        <v>401</v>
      </c>
    </row>
    <row r="21" spans="1:14" x14ac:dyDescent="0.25">
      <c r="A21" s="27"/>
      <c r="B21" s="146" t="s">
        <v>15</v>
      </c>
      <c r="C21" s="146"/>
      <c r="D21" s="146"/>
      <c r="E21" s="146"/>
      <c r="F21" s="146"/>
      <c r="G21" s="33"/>
      <c r="H21" s="41">
        <f>SUM(H20:H20)</f>
        <v>3.48</v>
      </c>
      <c r="I21" s="41">
        <f>SUM(I20:I20)</f>
        <v>3</v>
      </c>
      <c r="J21" s="41">
        <f>SUM(J20:J20)</f>
        <v>5.04</v>
      </c>
      <c r="K21" s="133">
        <f>SUM(K20:L20)</f>
        <v>60.8</v>
      </c>
      <c r="L21" s="133"/>
      <c r="M21" s="41">
        <f>SUM(M20:M20)</f>
        <v>0.36</v>
      </c>
      <c r="N21" s="35"/>
    </row>
    <row r="22" spans="1:14" ht="18.75" x14ac:dyDescent="0.3">
      <c r="A22" s="27"/>
      <c r="B22" s="134" t="s">
        <v>20</v>
      </c>
      <c r="C22" s="134"/>
      <c r="D22" s="134"/>
      <c r="E22" s="134"/>
      <c r="F22" s="134"/>
      <c r="G22" s="33"/>
      <c r="H22" s="43"/>
      <c r="I22" s="43"/>
      <c r="J22" s="43"/>
      <c r="K22" s="154"/>
      <c r="L22" s="154"/>
      <c r="M22" s="43"/>
      <c r="N22" s="35"/>
    </row>
    <row r="23" spans="1:14" ht="18.75" x14ac:dyDescent="0.3">
      <c r="A23" s="27">
        <v>1</v>
      </c>
      <c r="B23" s="143" t="s">
        <v>112</v>
      </c>
      <c r="C23" s="143"/>
      <c r="D23" s="143"/>
      <c r="E23" s="143"/>
      <c r="F23" s="143"/>
      <c r="G23" s="33">
        <v>80</v>
      </c>
      <c r="H23" s="43">
        <v>11.98</v>
      </c>
      <c r="I23" s="43">
        <v>3.58</v>
      </c>
      <c r="J23" s="43">
        <v>7.78</v>
      </c>
      <c r="K23" s="154">
        <v>110.7</v>
      </c>
      <c r="L23" s="154"/>
      <c r="M23" s="43">
        <v>2.44</v>
      </c>
      <c r="N23" s="35">
        <v>258</v>
      </c>
    </row>
    <row r="24" spans="1:14" ht="18.75" x14ac:dyDescent="0.3">
      <c r="A24" s="27">
        <v>2</v>
      </c>
      <c r="B24" s="143" t="s">
        <v>113</v>
      </c>
      <c r="C24" s="143"/>
      <c r="D24" s="143"/>
      <c r="E24" s="143"/>
      <c r="F24" s="143"/>
      <c r="G24" s="33">
        <v>100</v>
      </c>
      <c r="H24" s="122">
        <v>1.35</v>
      </c>
      <c r="I24" s="122">
        <v>6.16</v>
      </c>
      <c r="J24" s="122">
        <v>7.69</v>
      </c>
      <c r="K24" s="129">
        <v>91.6</v>
      </c>
      <c r="L24" s="129"/>
      <c r="M24" s="122">
        <v>13.25</v>
      </c>
      <c r="N24" s="5">
        <v>45</v>
      </c>
    </row>
    <row r="25" spans="1:14" ht="22.5" x14ac:dyDescent="0.25">
      <c r="A25" s="82">
        <v>3</v>
      </c>
      <c r="B25" s="161" t="s">
        <v>151</v>
      </c>
      <c r="C25" s="161"/>
      <c r="D25" s="161"/>
      <c r="E25" s="161"/>
      <c r="F25" s="161"/>
      <c r="G25" s="83">
        <v>180</v>
      </c>
      <c r="H25" s="84">
        <v>7.0000000000000007E-2</v>
      </c>
      <c r="I25" s="84">
        <v>0</v>
      </c>
      <c r="J25" s="84">
        <v>15.3</v>
      </c>
      <c r="K25" s="162">
        <v>59</v>
      </c>
      <c r="L25" s="162"/>
      <c r="M25" s="84"/>
      <c r="N25" s="81" t="s">
        <v>79</v>
      </c>
    </row>
    <row r="26" spans="1:14" ht="18.75" x14ac:dyDescent="0.3">
      <c r="A26" s="27">
        <v>4</v>
      </c>
      <c r="B26" s="143" t="s">
        <v>150</v>
      </c>
      <c r="C26" s="143"/>
      <c r="D26" s="143"/>
      <c r="E26" s="143"/>
      <c r="F26" s="143"/>
      <c r="G26" s="33">
        <v>30</v>
      </c>
      <c r="H26" s="43">
        <v>2.25</v>
      </c>
      <c r="I26" s="43">
        <v>0.87</v>
      </c>
      <c r="J26" s="43">
        <v>15.15</v>
      </c>
      <c r="K26" s="154">
        <v>78.900000000000006</v>
      </c>
      <c r="L26" s="154"/>
      <c r="M26" s="43">
        <v>0.01</v>
      </c>
      <c r="N26" s="35"/>
    </row>
    <row r="27" spans="1:14" x14ac:dyDescent="0.25">
      <c r="A27" s="27"/>
      <c r="B27" s="146" t="s">
        <v>15</v>
      </c>
      <c r="C27" s="146"/>
      <c r="D27" s="146"/>
      <c r="E27" s="146"/>
      <c r="F27" s="146"/>
      <c r="G27" s="33"/>
      <c r="H27" s="41">
        <f>SUM(H23:H26)</f>
        <v>15.65</v>
      </c>
      <c r="I27" s="41">
        <f t="shared" ref="I27:L27" si="1">SUM(I23:I26)</f>
        <v>10.61</v>
      </c>
      <c r="J27" s="41">
        <f t="shared" si="1"/>
        <v>45.92</v>
      </c>
      <c r="K27" s="133">
        <f t="shared" si="1"/>
        <v>340.20000000000005</v>
      </c>
      <c r="L27" s="133">
        <f t="shared" si="1"/>
        <v>0</v>
      </c>
      <c r="M27" s="41">
        <f>SUM(M23:M26)</f>
        <v>15.7</v>
      </c>
      <c r="N27" s="35"/>
    </row>
    <row r="28" spans="1:14" ht="19.5" thickBot="1" x14ac:dyDescent="0.35">
      <c r="A28" s="37"/>
      <c r="B28" s="155" t="s">
        <v>21</v>
      </c>
      <c r="C28" s="155"/>
      <c r="D28" s="155"/>
      <c r="E28" s="155"/>
      <c r="F28" s="155"/>
      <c r="G28" s="54">
        <v>1866</v>
      </c>
      <c r="H28" s="42">
        <f>H8+H18+H21+H27+H9</f>
        <v>54.315999999999995</v>
      </c>
      <c r="I28" s="42">
        <f>I8+I18+I21+I27+I9</f>
        <v>55.850999999999999</v>
      </c>
      <c r="J28" s="42">
        <f>J8+J18+J21+J27+J9</f>
        <v>256.34199999999998</v>
      </c>
      <c r="K28" s="165">
        <f>K8+K18+K21+K27+K9</f>
        <v>1733.98</v>
      </c>
      <c r="L28" s="165"/>
      <c r="M28" s="42">
        <f>M8+M18+M21+M27+M9</f>
        <v>41.05</v>
      </c>
      <c r="N28" s="39"/>
    </row>
    <row r="29" spans="1:14" x14ac:dyDescent="0.25">
      <c r="B29" s="163"/>
      <c r="C29" s="163"/>
      <c r="D29" s="163"/>
      <c r="E29" s="163"/>
      <c r="F29" s="163"/>
      <c r="K29" s="164"/>
      <c r="L29" s="164"/>
    </row>
  </sheetData>
  <mergeCells count="58">
    <mergeCell ref="B18:F18"/>
    <mergeCell ref="K18:L18"/>
    <mergeCell ref="B19:F19"/>
    <mergeCell ref="K19:L19"/>
    <mergeCell ref="B6:F6"/>
    <mergeCell ref="K6:L6"/>
    <mergeCell ref="K15:L15"/>
    <mergeCell ref="B16:F16"/>
    <mergeCell ref="K16:L16"/>
    <mergeCell ref="B17:F17"/>
    <mergeCell ref="K17:L17"/>
    <mergeCell ref="K8:L8"/>
    <mergeCell ref="B10:F10"/>
    <mergeCell ref="B11:F11"/>
    <mergeCell ref="K11:L11"/>
    <mergeCell ref="B12:F12"/>
    <mergeCell ref="B20:F20"/>
    <mergeCell ref="K20:L20"/>
    <mergeCell ref="B21:F21"/>
    <mergeCell ref="K21:L21"/>
    <mergeCell ref="B29:F29"/>
    <mergeCell ref="K29:L29"/>
    <mergeCell ref="B27:F27"/>
    <mergeCell ref="K27:L27"/>
    <mergeCell ref="B28:F28"/>
    <mergeCell ref="K28:L28"/>
    <mergeCell ref="B25:F25"/>
    <mergeCell ref="K25:L25"/>
    <mergeCell ref="B26:F26"/>
    <mergeCell ref="K26:L26"/>
    <mergeCell ref="B22:F22"/>
    <mergeCell ref="K22:L22"/>
    <mergeCell ref="B23:F23"/>
    <mergeCell ref="K23:L23"/>
    <mergeCell ref="B24:F24"/>
    <mergeCell ref="K24:L24"/>
    <mergeCell ref="B9:F9"/>
    <mergeCell ref="K9:L9"/>
    <mergeCell ref="B14:F14"/>
    <mergeCell ref="K14:L14"/>
    <mergeCell ref="B15:F15"/>
    <mergeCell ref="B13:F13"/>
    <mergeCell ref="K13:L13"/>
    <mergeCell ref="K12:L12"/>
    <mergeCell ref="K10:L10"/>
    <mergeCell ref="A1:N1"/>
    <mergeCell ref="B2:F2"/>
    <mergeCell ref="H2:J2"/>
    <mergeCell ref="K2:L2"/>
    <mergeCell ref="B3:F3"/>
    <mergeCell ref="K3:L3"/>
    <mergeCell ref="K4:L4"/>
    <mergeCell ref="K5:L5"/>
    <mergeCell ref="B7:F7"/>
    <mergeCell ref="K7:L7"/>
    <mergeCell ref="B8:F8"/>
    <mergeCell ref="B4:F4"/>
    <mergeCell ref="B5:F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27" sqref="G27"/>
    </sheetView>
  </sheetViews>
  <sheetFormatPr defaultRowHeight="15" x14ac:dyDescent="0.25"/>
  <cols>
    <col min="1" max="1" width="3.140625" customWidth="1"/>
    <col min="6" max="6" width="12" customWidth="1"/>
    <col min="7" max="7" width="9.28515625" customWidth="1"/>
    <col min="8" max="8" width="7.85546875" customWidth="1"/>
    <col min="14" max="14" width="11.28515625" bestFit="1" customWidth="1"/>
  </cols>
  <sheetData>
    <row r="1" spans="1:14" ht="21" thickBot="1" x14ac:dyDescent="0.35">
      <c r="A1" s="149" t="s">
        <v>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ht="18.75" x14ac:dyDescent="0.3">
      <c r="A2" s="24"/>
      <c r="B2" s="135" t="s">
        <v>14</v>
      </c>
      <c r="C2" s="135"/>
      <c r="D2" s="135"/>
      <c r="E2" s="135"/>
      <c r="F2" s="135"/>
      <c r="G2" s="108" t="s">
        <v>96</v>
      </c>
      <c r="H2" s="137" t="s">
        <v>3</v>
      </c>
      <c r="I2" s="137"/>
      <c r="J2" s="137"/>
      <c r="K2" s="137" t="s">
        <v>12</v>
      </c>
      <c r="L2" s="137"/>
      <c r="M2" s="25" t="s">
        <v>8</v>
      </c>
      <c r="N2" s="26" t="s">
        <v>10</v>
      </c>
    </row>
    <row r="3" spans="1:14" ht="18.75" x14ac:dyDescent="0.3">
      <c r="A3" s="27"/>
      <c r="B3" s="134" t="s">
        <v>2</v>
      </c>
      <c r="C3" s="134"/>
      <c r="D3" s="134"/>
      <c r="E3" s="134"/>
      <c r="F3" s="134"/>
      <c r="G3" s="109" t="s">
        <v>97</v>
      </c>
      <c r="H3" s="28" t="s">
        <v>4</v>
      </c>
      <c r="I3" s="28" t="s">
        <v>5</v>
      </c>
      <c r="J3" s="28" t="s">
        <v>6</v>
      </c>
      <c r="K3" s="133" t="s">
        <v>7</v>
      </c>
      <c r="L3" s="133"/>
      <c r="M3" s="41" t="s">
        <v>9</v>
      </c>
      <c r="N3" s="30" t="s">
        <v>11</v>
      </c>
    </row>
    <row r="4" spans="1:14" ht="18.75" x14ac:dyDescent="0.3">
      <c r="A4" s="27">
        <v>1</v>
      </c>
      <c r="B4" s="138" t="s">
        <v>50</v>
      </c>
      <c r="C4" s="139"/>
      <c r="D4" s="139"/>
      <c r="E4" s="139"/>
      <c r="F4" s="140"/>
      <c r="G4" s="53">
        <v>210</v>
      </c>
      <c r="H4" s="44">
        <v>5.7</v>
      </c>
      <c r="I4" s="44">
        <v>1.62</v>
      </c>
      <c r="J4" s="44">
        <v>0.84</v>
      </c>
      <c r="K4" s="129">
        <v>172.26</v>
      </c>
      <c r="L4" s="129"/>
      <c r="M4" s="47">
        <v>0</v>
      </c>
      <c r="N4" s="5">
        <v>168</v>
      </c>
    </row>
    <row r="5" spans="1:14" ht="18.75" x14ac:dyDescent="0.3">
      <c r="A5" s="27">
        <v>2</v>
      </c>
      <c r="B5" s="167" t="s">
        <v>173</v>
      </c>
      <c r="C5" s="168"/>
      <c r="D5" s="168"/>
      <c r="E5" s="168"/>
      <c r="F5" s="169"/>
      <c r="G5" s="33">
        <v>60</v>
      </c>
      <c r="H5" s="121">
        <v>3.96</v>
      </c>
      <c r="I5" s="121">
        <v>3.36</v>
      </c>
      <c r="J5" s="121">
        <v>44.16</v>
      </c>
      <c r="K5" s="154">
        <v>212.4</v>
      </c>
      <c r="L5" s="154"/>
      <c r="M5" s="121">
        <v>0</v>
      </c>
      <c r="N5" s="58"/>
    </row>
    <row r="6" spans="1:14" ht="18.75" x14ac:dyDescent="0.3">
      <c r="A6" s="27">
        <v>3</v>
      </c>
      <c r="B6" s="136" t="s">
        <v>91</v>
      </c>
      <c r="C6" s="136"/>
      <c r="D6" s="136"/>
      <c r="E6" s="136"/>
      <c r="F6" s="136"/>
      <c r="G6" s="33" t="s">
        <v>114</v>
      </c>
      <c r="H6" s="46">
        <v>5.3999999999999999E-2</v>
      </c>
      <c r="I6" s="46">
        <v>1.7999999999999999E-2</v>
      </c>
      <c r="J6" s="46">
        <v>8.3879999999999999</v>
      </c>
      <c r="K6" s="132">
        <v>33.606000000000002</v>
      </c>
      <c r="L6" s="132"/>
      <c r="M6" s="46">
        <v>1.7999999999999999E-2</v>
      </c>
      <c r="N6" s="34">
        <v>392</v>
      </c>
    </row>
    <row r="7" spans="1:14" x14ac:dyDescent="0.25">
      <c r="A7" s="27"/>
      <c r="B7" s="126" t="s">
        <v>15</v>
      </c>
      <c r="C7" s="127"/>
      <c r="D7" s="127"/>
      <c r="E7" s="127"/>
      <c r="F7" s="128"/>
      <c r="G7" s="33"/>
      <c r="H7" s="41">
        <f>SUM(H4:H6)</f>
        <v>9.7140000000000004</v>
      </c>
      <c r="I7" s="41">
        <f t="shared" ref="I7:M7" si="0">SUM(I4:I6)</f>
        <v>4.9980000000000002</v>
      </c>
      <c r="J7" s="41">
        <f t="shared" si="0"/>
        <v>53.387999999999998</v>
      </c>
      <c r="K7" s="133">
        <f>SUM(K4:L6)</f>
        <v>418.26599999999996</v>
      </c>
      <c r="L7" s="133"/>
      <c r="M7" s="41">
        <f t="shared" si="0"/>
        <v>1.7999999999999999E-2</v>
      </c>
      <c r="N7" s="34"/>
    </row>
    <row r="8" spans="1:14" x14ac:dyDescent="0.25">
      <c r="A8" s="27"/>
      <c r="B8" s="126" t="s">
        <v>86</v>
      </c>
      <c r="C8" s="127"/>
      <c r="D8" s="127"/>
      <c r="E8" s="127"/>
      <c r="F8" s="128"/>
      <c r="G8" s="50">
        <v>100</v>
      </c>
      <c r="H8" s="90">
        <v>0.35</v>
      </c>
      <c r="I8" s="90">
        <v>0.35</v>
      </c>
      <c r="J8" s="90">
        <v>8.6199999999999992</v>
      </c>
      <c r="K8" s="154">
        <v>38.72</v>
      </c>
      <c r="L8" s="154"/>
      <c r="M8" s="90">
        <v>8.8000000000000007</v>
      </c>
      <c r="N8" s="35">
        <v>368</v>
      </c>
    </row>
    <row r="9" spans="1:14" ht="18.75" x14ac:dyDescent="0.3">
      <c r="A9" s="27"/>
      <c r="B9" s="134" t="s">
        <v>16</v>
      </c>
      <c r="C9" s="134"/>
      <c r="D9" s="134"/>
      <c r="E9" s="134"/>
      <c r="F9" s="134"/>
      <c r="G9" s="33"/>
      <c r="H9" s="46"/>
      <c r="I9" s="46"/>
      <c r="J9" s="46"/>
      <c r="K9" s="130"/>
      <c r="L9" s="131"/>
      <c r="M9" s="46"/>
      <c r="N9" s="34"/>
    </row>
    <row r="10" spans="1:14" ht="18.75" x14ac:dyDescent="0.3">
      <c r="A10" s="27">
        <v>1</v>
      </c>
      <c r="B10" s="143" t="s">
        <v>95</v>
      </c>
      <c r="C10" s="143"/>
      <c r="D10" s="143"/>
      <c r="E10" s="143"/>
      <c r="F10" s="143"/>
      <c r="G10" s="33">
        <v>50</v>
      </c>
      <c r="H10" s="44">
        <v>2.35</v>
      </c>
      <c r="I10" s="44">
        <v>4.75</v>
      </c>
      <c r="J10" s="44">
        <v>3.56</v>
      </c>
      <c r="K10" s="129">
        <v>66.400000000000006</v>
      </c>
      <c r="L10" s="129"/>
      <c r="M10" s="44">
        <v>4.0999999999999996</v>
      </c>
      <c r="N10" s="5">
        <v>31</v>
      </c>
    </row>
    <row r="11" spans="1:14" x14ac:dyDescent="0.25">
      <c r="A11" s="27">
        <v>2</v>
      </c>
      <c r="B11" s="145" t="s">
        <v>70</v>
      </c>
      <c r="C11" s="145"/>
      <c r="D11" s="145"/>
      <c r="E11" s="145"/>
      <c r="F11" s="145"/>
      <c r="G11" s="33" t="s">
        <v>84</v>
      </c>
      <c r="H11" s="46">
        <v>1.75</v>
      </c>
      <c r="I11" s="46">
        <v>4.88</v>
      </c>
      <c r="J11" s="46">
        <v>8.48</v>
      </c>
      <c r="K11" s="129">
        <v>84.75</v>
      </c>
      <c r="L11" s="129"/>
      <c r="M11" s="46">
        <v>18.48</v>
      </c>
      <c r="N11" s="34">
        <v>67</v>
      </c>
    </row>
    <row r="12" spans="1:14" ht="18.75" x14ac:dyDescent="0.3">
      <c r="A12" s="27">
        <v>3</v>
      </c>
      <c r="B12" s="170" t="s">
        <v>24</v>
      </c>
      <c r="C12" s="170"/>
      <c r="D12" s="170"/>
      <c r="E12" s="170"/>
      <c r="F12" s="170"/>
      <c r="G12" s="50" t="s">
        <v>115</v>
      </c>
      <c r="H12" s="57">
        <v>9.7200000000000006</v>
      </c>
      <c r="I12" s="57">
        <v>4.49</v>
      </c>
      <c r="J12" s="57">
        <v>8.64</v>
      </c>
      <c r="K12" s="171">
        <v>95.79</v>
      </c>
      <c r="L12" s="171"/>
      <c r="M12" s="57">
        <v>3.39</v>
      </c>
      <c r="N12" s="58">
        <v>276</v>
      </c>
    </row>
    <row r="13" spans="1:14" ht="18.75" x14ac:dyDescent="0.3">
      <c r="A13" s="27">
        <v>4</v>
      </c>
      <c r="B13" s="143" t="s">
        <v>65</v>
      </c>
      <c r="C13" s="143"/>
      <c r="D13" s="143"/>
      <c r="E13" s="143"/>
      <c r="F13" s="143"/>
      <c r="G13" s="33">
        <v>180</v>
      </c>
      <c r="H13" s="46">
        <v>0.14399999999999999</v>
      </c>
      <c r="I13" s="46">
        <v>0.14399999999999999</v>
      </c>
      <c r="J13" s="46">
        <v>21.49</v>
      </c>
      <c r="K13" s="129">
        <v>87.84</v>
      </c>
      <c r="L13" s="129"/>
      <c r="M13" s="46">
        <v>1.548</v>
      </c>
      <c r="N13" s="34">
        <v>372</v>
      </c>
    </row>
    <row r="14" spans="1:14" ht="18.75" x14ac:dyDescent="0.3">
      <c r="A14" s="27">
        <v>5</v>
      </c>
      <c r="B14" s="143" t="s">
        <v>168</v>
      </c>
      <c r="C14" s="143"/>
      <c r="D14" s="143"/>
      <c r="E14" s="143"/>
      <c r="F14" s="143"/>
      <c r="G14" s="33">
        <v>50</v>
      </c>
      <c r="H14" s="102">
        <v>3.5</v>
      </c>
      <c r="I14" s="102">
        <v>0.6</v>
      </c>
      <c r="J14" s="102">
        <v>20.149999999999999</v>
      </c>
      <c r="K14" s="129">
        <v>96.5</v>
      </c>
      <c r="L14" s="129"/>
      <c r="M14" s="102">
        <v>0</v>
      </c>
      <c r="N14" s="32"/>
    </row>
    <row r="15" spans="1:14" x14ac:dyDescent="0.25">
      <c r="A15" s="27"/>
      <c r="B15" s="154"/>
      <c r="C15" s="154"/>
      <c r="D15" s="154"/>
      <c r="E15" s="154"/>
      <c r="F15" s="154"/>
      <c r="G15" s="33"/>
      <c r="H15" s="43"/>
      <c r="I15" s="43"/>
      <c r="J15" s="43"/>
      <c r="K15" s="129"/>
      <c r="L15" s="129"/>
      <c r="M15" s="43"/>
      <c r="N15" s="36"/>
    </row>
    <row r="16" spans="1:14" x14ac:dyDescent="0.25">
      <c r="A16" s="27"/>
      <c r="B16" s="146" t="s">
        <v>15</v>
      </c>
      <c r="C16" s="146"/>
      <c r="D16" s="146"/>
      <c r="E16" s="146"/>
      <c r="F16" s="146"/>
      <c r="G16" s="33"/>
      <c r="H16" s="41">
        <f>SUM(H10:H14)</f>
        <v>17.463999999999999</v>
      </c>
      <c r="I16" s="41">
        <f>SUM(I10:I14)</f>
        <v>14.863999999999999</v>
      </c>
      <c r="J16" s="41">
        <f>SUM(J10:J14)</f>
        <v>62.32</v>
      </c>
      <c r="K16" s="147">
        <f>SUM(K10:L15)</f>
        <v>431.28</v>
      </c>
      <c r="L16" s="147"/>
      <c r="M16" s="41">
        <f>SUM(M10:M14)</f>
        <v>27.518000000000001</v>
      </c>
      <c r="N16" s="36"/>
    </row>
    <row r="17" spans="1:14" ht="18.75" x14ac:dyDescent="0.3">
      <c r="A17" s="27"/>
      <c r="B17" s="134" t="s">
        <v>19</v>
      </c>
      <c r="C17" s="134"/>
      <c r="D17" s="134"/>
      <c r="E17" s="134"/>
      <c r="F17" s="134"/>
      <c r="G17" s="33"/>
      <c r="H17" s="43"/>
      <c r="I17" s="43"/>
      <c r="J17" s="43"/>
      <c r="K17" s="154"/>
      <c r="L17" s="154"/>
      <c r="M17" s="43"/>
      <c r="N17" s="36"/>
    </row>
    <row r="18" spans="1:14" ht="18.75" x14ac:dyDescent="0.3">
      <c r="A18" s="27">
        <v>1</v>
      </c>
      <c r="B18" s="143" t="s">
        <v>165</v>
      </c>
      <c r="C18" s="145"/>
      <c r="D18" s="145"/>
      <c r="E18" s="145"/>
      <c r="F18" s="145"/>
      <c r="G18" s="33" t="s">
        <v>98</v>
      </c>
      <c r="H18" s="106">
        <v>3.48</v>
      </c>
      <c r="I18" s="106">
        <v>3</v>
      </c>
      <c r="J18" s="106">
        <v>5.04</v>
      </c>
      <c r="K18" s="154">
        <v>60.8</v>
      </c>
      <c r="L18" s="154"/>
      <c r="M18" s="106">
        <v>0.36</v>
      </c>
      <c r="N18" s="36">
        <v>401</v>
      </c>
    </row>
    <row r="19" spans="1:14" ht="18.75" x14ac:dyDescent="0.3">
      <c r="A19" s="27"/>
      <c r="B19" s="143"/>
      <c r="C19" s="143"/>
      <c r="D19" s="143"/>
      <c r="E19" s="143"/>
      <c r="F19" s="143"/>
      <c r="G19" s="33"/>
      <c r="H19" s="43"/>
      <c r="I19" s="43"/>
      <c r="J19" s="43"/>
      <c r="K19" s="154"/>
      <c r="L19" s="154"/>
      <c r="M19" s="43"/>
      <c r="N19" s="36"/>
    </row>
    <row r="20" spans="1:14" x14ac:dyDescent="0.25">
      <c r="A20" s="27"/>
      <c r="B20" s="146" t="s">
        <v>15</v>
      </c>
      <c r="C20" s="146"/>
      <c r="D20" s="146"/>
      <c r="E20" s="146"/>
      <c r="F20" s="146"/>
      <c r="G20" s="33"/>
      <c r="H20" s="41">
        <f>SUM(H18:H19)</f>
        <v>3.48</v>
      </c>
      <c r="I20" s="41">
        <f t="shared" ref="I20:J20" si="1">SUM(I18:I19)</f>
        <v>3</v>
      </c>
      <c r="J20" s="41">
        <f t="shared" si="1"/>
        <v>5.04</v>
      </c>
      <c r="K20" s="133">
        <f>SUM(K18:L19)</f>
        <v>60.8</v>
      </c>
      <c r="L20" s="133"/>
      <c r="M20" s="41">
        <f t="shared" ref="M20" si="2">SUM(M18:M19)</f>
        <v>0.36</v>
      </c>
      <c r="N20" s="36"/>
    </row>
    <row r="21" spans="1:14" ht="18.75" x14ac:dyDescent="0.3">
      <c r="A21" s="27"/>
      <c r="B21" s="134" t="s">
        <v>20</v>
      </c>
      <c r="C21" s="134"/>
      <c r="D21" s="134"/>
      <c r="E21" s="134"/>
      <c r="F21" s="134"/>
      <c r="G21" s="33"/>
      <c r="H21" s="43"/>
      <c r="I21" s="43"/>
      <c r="J21" s="43"/>
      <c r="K21" s="154"/>
      <c r="L21" s="154"/>
      <c r="M21" s="43"/>
      <c r="N21" s="36"/>
    </row>
    <row r="22" spans="1:14" ht="18.75" x14ac:dyDescent="0.3">
      <c r="A22" s="27">
        <v>1</v>
      </c>
      <c r="B22" s="158" t="s">
        <v>123</v>
      </c>
      <c r="C22" s="159"/>
      <c r="D22" s="159"/>
      <c r="E22" s="159"/>
      <c r="F22" s="160"/>
      <c r="G22" s="33">
        <v>100</v>
      </c>
      <c r="H22" s="118">
        <v>0.86</v>
      </c>
      <c r="I22" s="118">
        <v>5.22</v>
      </c>
      <c r="J22" s="118">
        <v>7.87</v>
      </c>
      <c r="K22" s="172">
        <v>81.900000000000006</v>
      </c>
      <c r="L22" s="173"/>
      <c r="M22" s="118">
        <v>6.95</v>
      </c>
      <c r="N22" s="36">
        <v>40</v>
      </c>
    </row>
    <row r="23" spans="1:14" ht="18.75" x14ac:dyDescent="0.3">
      <c r="A23" s="27">
        <v>2</v>
      </c>
      <c r="B23" s="143" t="s">
        <v>116</v>
      </c>
      <c r="C23" s="143"/>
      <c r="D23" s="143"/>
      <c r="E23" s="143"/>
      <c r="F23" s="143"/>
      <c r="G23" s="33">
        <v>75</v>
      </c>
      <c r="H23" s="106">
        <v>13.16</v>
      </c>
      <c r="I23" s="106">
        <v>9.0399999999999991</v>
      </c>
      <c r="J23" s="106">
        <v>12.86</v>
      </c>
      <c r="K23" s="154">
        <v>185.25</v>
      </c>
      <c r="L23" s="154"/>
      <c r="M23" s="106">
        <v>0.18</v>
      </c>
      <c r="N23" s="36">
        <v>237</v>
      </c>
    </row>
    <row r="24" spans="1:14" ht="18.75" x14ac:dyDescent="0.3">
      <c r="A24" s="27">
        <v>3</v>
      </c>
      <c r="B24" s="143" t="s">
        <v>71</v>
      </c>
      <c r="C24" s="143"/>
      <c r="D24" s="143"/>
      <c r="E24" s="143"/>
      <c r="F24" s="143"/>
      <c r="G24" s="33">
        <v>50</v>
      </c>
      <c r="H24" s="51">
        <v>0.97</v>
      </c>
      <c r="I24" s="51">
        <v>2.2599999999999998</v>
      </c>
      <c r="J24" s="51">
        <v>6.63</v>
      </c>
      <c r="K24" s="154">
        <v>50.75</v>
      </c>
      <c r="L24" s="154"/>
      <c r="M24" s="93">
        <v>0.16</v>
      </c>
      <c r="N24" s="36">
        <v>351</v>
      </c>
    </row>
    <row r="25" spans="1:14" ht="18.75" x14ac:dyDescent="0.3">
      <c r="A25" s="27">
        <v>4</v>
      </c>
      <c r="B25" s="143" t="s">
        <v>49</v>
      </c>
      <c r="C25" s="143"/>
      <c r="D25" s="143"/>
      <c r="E25" s="143"/>
      <c r="F25" s="143"/>
      <c r="G25" s="33">
        <v>180</v>
      </c>
      <c r="H25" s="43">
        <v>3.78</v>
      </c>
      <c r="I25" s="43">
        <v>3.258</v>
      </c>
      <c r="J25" s="43">
        <v>15.552</v>
      </c>
      <c r="K25" s="154">
        <v>106.8</v>
      </c>
      <c r="L25" s="154"/>
      <c r="M25" s="43">
        <v>1.44</v>
      </c>
      <c r="N25" s="36">
        <v>397</v>
      </c>
    </row>
    <row r="26" spans="1:14" x14ac:dyDescent="0.25">
      <c r="A26" s="27"/>
      <c r="B26" s="146" t="s">
        <v>15</v>
      </c>
      <c r="C26" s="146"/>
      <c r="D26" s="146"/>
      <c r="E26" s="146"/>
      <c r="F26" s="146"/>
      <c r="G26" s="33"/>
      <c r="H26" s="41">
        <f t="shared" ref="H26:M26" si="3">SUM(H23:H25)</f>
        <v>17.91</v>
      </c>
      <c r="I26" s="41">
        <f t="shared" si="3"/>
        <v>14.558</v>
      </c>
      <c r="J26" s="41">
        <f t="shared" si="3"/>
        <v>35.042000000000002</v>
      </c>
      <c r="K26" s="133">
        <f t="shared" si="3"/>
        <v>342.8</v>
      </c>
      <c r="L26" s="133">
        <f t="shared" si="3"/>
        <v>0</v>
      </c>
      <c r="M26" s="41">
        <f t="shared" si="3"/>
        <v>1.7799999999999998</v>
      </c>
      <c r="N26" s="36"/>
    </row>
    <row r="27" spans="1:14" ht="19.5" thickBot="1" x14ac:dyDescent="0.35">
      <c r="A27" s="37"/>
      <c r="B27" s="155" t="s">
        <v>21</v>
      </c>
      <c r="C27" s="155"/>
      <c r="D27" s="155"/>
      <c r="E27" s="155"/>
      <c r="F27" s="155"/>
      <c r="G27" s="54">
        <v>1810</v>
      </c>
      <c r="H27" s="42">
        <f>H7+H16+H20+H26+H8</f>
        <v>48.917999999999999</v>
      </c>
      <c r="I27" s="42">
        <f>I7+I16+I20+I26+I8</f>
        <v>37.770000000000003</v>
      </c>
      <c r="J27" s="42">
        <f>J7+J16+J20+J26+J8</f>
        <v>164.41000000000003</v>
      </c>
      <c r="K27" s="165">
        <f>K7+K16+K20+K26+K8</f>
        <v>1291.866</v>
      </c>
      <c r="L27" s="165"/>
      <c r="M27" s="42">
        <f>M7+M16+M20+M26+M8</f>
        <v>38.475999999999999</v>
      </c>
      <c r="N27" s="39"/>
    </row>
  </sheetData>
  <mergeCells count="54">
    <mergeCell ref="B26:F26"/>
    <mergeCell ref="K26:L26"/>
    <mergeCell ref="B27:F27"/>
    <mergeCell ref="K27:L27"/>
    <mergeCell ref="B24:F24"/>
    <mergeCell ref="K24:L24"/>
    <mergeCell ref="B25:F25"/>
    <mergeCell ref="K25:L25"/>
    <mergeCell ref="B20:F20"/>
    <mergeCell ref="K20:L20"/>
    <mergeCell ref="B21:F21"/>
    <mergeCell ref="K21:L21"/>
    <mergeCell ref="B23:F23"/>
    <mergeCell ref="K23:L23"/>
    <mergeCell ref="B22:F22"/>
    <mergeCell ref="K22:L22"/>
    <mergeCell ref="B17:F17"/>
    <mergeCell ref="K17:L17"/>
    <mergeCell ref="B18:F18"/>
    <mergeCell ref="K18:L18"/>
    <mergeCell ref="B19:F19"/>
    <mergeCell ref="K19:L19"/>
    <mergeCell ref="B14:F14"/>
    <mergeCell ref="K14:L14"/>
    <mergeCell ref="B15:F15"/>
    <mergeCell ref="K15:L15"/>
    <mergeCell ref="B16:F16"/>
    <mergeCell ref="K16:L16"/>
    <mergeCell ref="B11:F11"/>
    <mergeCell ref="K11:L11"/>
    <mergeCell ref="B12:F12"/>
    <mergeCell ref="K12:L12"/>
    <mergeCell ref="B13:F13"/>
    <mergeCell ref="K13:L13"/>
    <mergeCell ref="B7:F7"/>
    <mergeCell ref="K7:L7"/>
    <mergeCell ref="B9:F9"/>
    <mergeCell ref="K9:L9"/>
    <mergeCell ref="B10:F10"/>
    <mergeCell ref="K10:L10"/>
    <mergeCell ref="B8:F8"/>
    <mergeCell ref="K8:L8"/>
    <mergeCell ref="B4:F4"/>
    <mergeCell ref="K4:L4"/>
    <mergeCell ref="B5:F5"/>
    <mergeCell ref="K5:L5"/>
    <mergeCell ref="B6:F6"/>
    <mergeCell ref="K6:L6"/>
    <mergeCell ref="A1:N1"/>
    <mergeCell ref="B2:F2"/>
    <mergeCell ref="H2:J2"/>
    <mergeCell ref="K2:L2"/>
    <mergeCell ref="B3:F3"/>
    <mergeCell ref="K3:L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H27" sqref="H27"/>
    </sheetView>
  </sheetViews>
  <sheetFormatPr defaultRowHeight="15" x14ac:dyDescent="0.25"/>
  <cols>
    <col min="1" max="1" width="4.28515625" customWidth="1"/>
    <col min="7" max="7" width="10.140625" bestFit="1" customWidth="1"/>
    <col min="14" max="14" width="11.28515625" bestFit="1" customWidth="1"/>
  </cols>
  <sheetData>
    <row r="1" spans="1:14" ht="21" thickBot="1" x14ac:dyDescent="0.35">
      <c r="A1" s="149" t="s">
        <v>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ht="18.75" x14ac:dyDescent="0.3">
      <c r="A2" s="24"/>
      <c r="B2" s="135" t="s">
        <v>14</v>
      </c>
      <c r="C2" s="135"/>
      <c r="D2" s="135"/>
      <c r="E2" s="135"/>
      <c r="F2" s="135"/>
      <c r="G2" s="108" t="s">
        <v>96</v>
      </c>
      <c r="H2" s="137" t="s">
        <v>3</v>
      </c>
      <c r="I2" s="137"/>
      <c r="J2" s="137"/>
      <c r="K2" s="137" t="s">
        <v>12</v>
      </c>
      <c r="L2" s="137"/>
      <c r="M2" s="25" t="s">
        <v>8</v>
      </c>
      <c r="N2" s="26" t="s">
        <v>10</v>
      </c>
    </row>
    <row r="3" spans="1:14" ht="18.75" x14ac:dyDescent="0.3">
      <c r="A3" s="27"/>
      <c r="B3" s="134" t="s">
        <v>2</v>
      </c>
      <c r="C3" s="134"/>
      <c r="D3" s="134"/>
      <c r="E3" s="134"/>
      <c r="F3" s="134"/>
      <c r="G3" s="109" t="s">
        <v>97</v>
      </c>
      <c r="H3" s="28" t="s">
        <v>4</v>
      </c>
      <c r="I3" s="28" t="s">
        <v>5</v>
      </c>
      <c r="J3" s="28" t="s">
        <v>6</v>
      </c>
      <c r="K3" s="133" t="s">
        <v>7</v>
      </c>
      <c r="L3" s="133"/>
      <c r="M3" s="41" t="s">
        <v>27</v>
      </c>
      <c r="N3" s="30" t="s">
        <v>11</v>
      </c>
    </row>
    <row r="4" spans="1:14" ht="18.75" x14ac:dyDescent="0.3">
      <c r="A4" s="27">
        <v>1</v>
      </c>
      <c r="B4" s="138" t="s">
        <v>148</v>
      </c>
      <c r="C4" s="139"/>
      <c r="D4" s="139"/>
      <c r="E4" s="139"/>
      <c r="F4" s="140"/>
      <c r="G4" s="70" t="s">
        <v>99</v>
      </c>
      <c r="H4" s="44">
        <v>4.62</v>
      </c>
      <c r="I4" s="44">
        <v>6.72</v>
      </c>
      <c r="J4" s="44">
        <v>14.23</v>
      </c>
      <c r="K4" s="129">
        <v>135.9</v>
      </c>
      <c r="L4" s="129"/>
      <c r="M4" s="47">
        <v>7.0000000000000007E-2</v>
      </c>
      <c r="N4" s="5">
        <v>3</v>
      </c>
    </row>
    <row r="5" spans="1:14" ht="18.75" x14ac:dyDescent="0.3">
      <c r="A5" s="27">
        <v>2</v>
      </c>
      <c r="B5" s="138" t="s">
        <v>137</v>
      </c>
      <c r="C5" s="139"/>
      <c r="D5" s="139"/>
      <c r="E5" s="139"/>
      <c r="F5" s="140"/>
      <c r="G5" s="77" t="s">
        <v>51</v>
      </c>
      <c r="H5" s="78">
        <v>7.056</v>
      </c>
      <c r="I5" s="78">
        <v>13.58</v>
      </c>
      <c r="J5" s="78">
        <v>1.35</v>
      </c>
      <c r="K5" s="174">
        <v>156.30000000000001</v>
      </c>
      <c r="L5" s="174"/>
      <c r="M5" s="79">
        <v>0.12</v>
      </c>
      <c r="N5" s="80" t="s">
        <v>25</v>
      </c>
    </row>
    <row r="6" spans="1:14" ht="18.75" x14ac:dyDescent="0.3">
      <c r="A6" s="27">
        <v>3</v>
      </c>
      <c r="B6" s="136" t="s">
        <v>110</v>
      </c>
      <c r="C6" s="136"/>
      <c r="D6" s="136"/>
      <c r="E6" s="136"/>
      <c r="F6" s="136"/>
      <c r="G6" s="33" t="s">
        <v>111</v>
      </c>
      <c r="H6" s="43">
        <v>0.126</v>
      </c>
      <c r="I6" s="43">
        <v>1.7999999999999999E-2</v>
      </c>
      <c r="J6" s="43">
        <v>10.206</v>
      </c>
      <c r="K6" s="154">
        <v>41</v>
      </c>
      <c r="L6" s="154"/>
      <c r="M6" s="43">
        <v>2.82</v>
      </c>
      <c r="N6" s="36">
        <v>393</v>
      </c>
    </row>
    <row r="7" spans="1:14" x14ac:dyDescent="0.25">
      <c r="A7" s="27"/>
      <c r="B7" s="126" t="s">
        <v>15</v>
      </c>
      <c r="C7" s="127"/>
      <c r="D7" s="127"/>
      <c r="E7" s="127"/>
      <c r="F7" s="128"/>
      <c r="G7" s="33"/>
      <c r="H7" s="41">
        <f>SUM(H4:H6)</f>
        <v>11.802</v>
      </c>
      <c r="I7" s="41">
        <f t="shared" ref="I7:M7" si="0">SUM(I4:I6)</f>
        <v>20.318000000000001</v>
      </c>
      <c r="J7" s="41">
        <f t="shared" si="0"/>
        <v>25.786000000000001</v>
      </c>
      <c r="K7" s="133">
        <f>SUM(K4:L6)</f>
        <v>333.20000000000005</v>
      </c>
      <c r="L7" s="133"/>
      <c r="M7" s="41">
        <f t="shared" si="0"/>
        <v>3.01</v>
      </c>
      <c r="N7" s="34"/>
    </row>
    <row r="8" spans="1:14" x14ac:dyDescent="0.25">
      <c r="A8" s="27"/>
      <c r="B8" s="126" t="s">
        <v>167</v>
      </c>
      <c r="C8" s="127"/>
      <c r="D8" s="127"/>
      <c r="E8" s="127"/>
      <c r="F8" s="128"/>
      <c r="G8" s="33">
        <v>120</v>
      </c>
      <c r="H8" s="43">
        <v>0.18</v>
      </c>
      <c r="I8" s="43">
        <v>0.82</v>
      </c>
      <c r="J8" s="43">
        <v>7.49</v>
      </c>
      <c r="K8" s="172">
        <v>24.83</v>
      </c>
      <c r="L8" s="173"/>
      <c r="M8" s="43">
        <v>35.44</v>
      </c>
      <c r="N8" s="34">
        <v>368</v>
      </c>
    </row>
    <row r="9" spans="1:14" ht="18.75" x14ac:dyDescent="0.3">
      <c r="A9" s="27"/>
      <c r="B9" s="134" t="s">
        <v>16</v>
      </c>
      <c r="C9" s="134"/>
      <c r="D9" s="134"/>
      <c r="E9" s="134"/>
      <c r="F9" s="134"/>
      <c r="G9" s="33"/>
      <c r="H9" s="46"/>
      <c r="I9" s="46"/>
      <c r="J9" s="46"/>
      <c r="K9" s="130"/>
      <c r="L9" s="131"/>
      <c r="M9" s="46"/>
      <c r="N9" s="34"/>
    </row>
    <row r="10" spans="1:14" ht="18.75" x14ac:dyDescent="0.3">
      <c r="A10" s="27">
        <v>1</v>
      </c>
      <c r="B10" s="143" t="s">
        <v>32</v>
      </c>
      <c r="C10" s="143"/>
      <c r="D10" s="143"/>
      <c r="E10" s="143"/>
      <c r="F10" s="143"/>
      <c r="G10" s="33">
        <v>100</v>
      </c>
      <c r="H10" s="46">
        <v>1.76</v>
      </c>
      <c r="I10" s="46">
        <v>3.45</v>
      </c>
      <c r="J10" s="46">
        <v>9.24</v>
      </c>
      <c r="K10" s="129">
        <v>75.08</v>
      </c>
      <c r="L10" s="129"/>
      <c r="M10" s="46">
        <v>5.04</v>
      </c>
      <c r="N10" s="34">
        <v>54</v>
      </c>
    </row>
    <row r="11" spans="1:14" ht="16.5" x14ac:dyDescent="0.25">
      <c r="A11" s="27">
        <v>2</v>
      </c>
      <c r="B11" s="175" t="s">
        <v>154</v>
      </c>
      <c r="C11" s="175"/>
      <c r="D11" s="175"/>
      <c r="E11" s="175"/>
      <c r="F11" s="175"/>
      <c r="G11" s="33" t="s">
        <v>155</v>
      </c>
      <c r="H11" s="46">
        <v>2.0499999999999998</v>
      </c>
      <c r="I11" s="46">
        <v>3.1</v>
      </c>
      <c r="J11" s="46">
        <v>12.58</v>
      </c>
      <c r="K11" s="129">
        <v>86.5</v>
      </c>
      <c r="L11" s="129"/>
      <c r="M11" s="46">
        <v>5.75</v>
      </c>
      <c r="N11" s="34">
        <v>85</v>
      </c>
    </row>
    <row r="12" spans="1:14" ht="18.75" x14ac:dyDescent="0.3">
      <c r="A12" s="27">
        <v>3</v>
      </c>
      <c r="B12" s="170" t="s">
        <v>156</v>
      </c>
      <c r="C12" s="170"/>
      <c r="D12" s="170"/>
      <c r="E12" s="170"/>
      <c r="F12" s="170"/>
      <c r="G12" s="72">
        <v>160</v>
      </c>
      <c r="H12" s="73">
        <v>11.89</v>
      </c>
      <c r="I12" s="73">
        <v>8.7799999999999994</v>
      </c>
      <c r="J12" s="73">
        <v>27.23</v>
      </c>
      <c r="K12" s="176">
        <v>236</v>
      </c>
      <c r="L12" s="176"/>
      <c r="M12" s="74">
        <v>14</v>
      </c>
      <c r="N12" s="119">
        <v>291</v>
      </c>
    </row>
    <row r="13" spans="1:14" ht="18.75" x14ac:dyDescent="0.3">
      <c r="A13" s="27">
        <v>4</v>
      </c>
      <c r="B13" s="143" t="s">
        <v>107</v>
      </c>
      <c r="C13" s="143"/>
      <c r="D13" s="143"/>
      <c r="E13" s="143"/>
      <c r="F13" s="143"/>
      <c r="G13" s="33">
        <v>50</v>
      </c>
      <c r="H13" s="46">
        <v>0.88</v>
      </c>
      <c r="I13" s="46">
        <v>2.5</v>
      </c>
      <c r="J13" s="46">
        <v>3.5</v>
      </c>
      <c r="K13" s="129">
        <v>40.049999999999997</v>
      </c>
      <c r="L13" s="129"/>
      <c r="M13" s="46">
        <v>0.67</v>
      </c>
      <c r="N13" s="34">
        <v>355</v>
      </c>
    </row>
    <row r="14" spans="1:14" ht="18.75" x14ac:dyDescent="0.3">
      <c r="A14" s="27">
        <v>5</v>
      </c>
      <c r="B14" s="158" t="s">
        <v>157</v>
      </c>
      <c r="C14" s="159"/>
      <c r="D14" s="159"/>
      <c r="E14" s="159"/>
      <c r="F14" s="160"/>
      <c r="G14" s="33">
        <v>180</v>
      </c>
      <c r="H14" s="46">
        <v>0.9</v>
      </c>
      <c r="I14" s="46">
        <v>0</v>
      </c>
      <c r="J14" s="46">
        <v>18.18</v>
      </c>
      <c r="K14" s="141">
        <v>76.8</v>
      </c>
      <c r="L14" s="142"/>
      <c r="M14" s="46">
        <v>3.6</v>
      </c>
      <c r="N14" s="34">
        <v>399</v>
      </c>
    </row>
    <row r="15" spans="1:14" ht="18.75" x14ac:dyDescent="0.3">
      <c r="A15" s="27">
        <v>6</v>
      </c>
      <c r="B15" s="143" t="s">
        <v>168</v>
      </c>
      <c r="C15" s="143"/>
      <c r="D15" s="143"/>
      <c r="E15" s="143"/>
      <c r="F15" s="143"/>
      <c r="G15" s="33">
        <v>50</v>
      </c>
      <c r="H15" s="102">
        <v>3.5</v>
      </c>
      <c r="I15" s="102">
        <v>0.6</v>
      </c>
      <c r="J15" s="102">
        <v>20.149999999999999</v>
      </c>
      <c r="K15" s="129">
        <v>96.5</v>
      </c>
      <c r="L15" s="129"/>
      <c r="M15" s="102">
        <v>0</v>
      </c>
      <c r="N15" s="32"/>
    </row>
    <row r="16" spans="1:14" x14ac:dyDescent="0.25">
      <c r="A16" s="27"/>
      <c r="B16" s="146" t="s">
        <v>15</v>
      </c>
      <c r="C16" s="146"/>
      <c r="D16" s="146"/>
      <c r="E16" s="146"/>
      <c r="F16" s="146"/>
      <c r="G16" s="33"/>
      <c r="H16" s="41">
        <f>SUM(H10:H15)</f>
        <v>20.979999999999997</v>
      </c>
      <c r="I16" s="41">
        <f>SUM(I10:I15)</f>
        <v>18.43</v>
      </c>
      <c r="J16" s="41">
        <f>SUM(J10:J15)</f>
        <v>90.88</v>
      </c>
      <c r="K16" s="147">
        <f>SUM(K10:L15)</f>
        <v>610.92999999999995</v>
      </c>
      <c r="L16" s="147"/>
      <c r="M16" s="41">
        <f>SUM(M10:M15)</f>
        <v>29.060000000000002</v>
      </c>
      <c r="N16" s="36"/>
    </row>
    <row r="17" spans="1:14" ht="18.75" x14ac:dyDescent="0.3">
      <c r="A17" s="27"/>
      <c r="B17" s="134" t="s">
        <v>19</v>
      </c>
      <c r="C17" s="134"/>
      <c r="D17" s="134"/>
      <c r="E17" s="134"/>
      <c r="F17" s="134"/>
      <c r="G17" s="33"/>
      <c r="H17" s="43"/>
      <c r="I17" s="43"/>
      <c r="J17" s="43"/>
      <c r="K17" s="154"/>
      <c r="L17" s="154"/>
      <c r="M17" s="43"/>
      <c r="N17" s="36"/>
    </row>
    <row r="18" spans="1:14" ht="18.75" x14ac:dyDescent="0.3">
      <c r="A18" s="27">
        <v>1</v>
      </c>
      <c r="B18" s="143" t="s">
        <v>166</v>
      </c>
      <c r="C18" s="145"/>
      <c r="D18" s="145"/>
      <c r="E18" s="145"/>
      <c r="F18" s="145"/>
      <c r="G18" s="33">
        <v>150</v>
      </c>
      <c r="H18" s="43">
        <v>3.48</v>
      </c>
      <c r="I18" s="43">
        <v>3</v>
      </c>
      <c r="J18" s="43">
        <v>5.04</v>
      </c>
      <c r="K18" s="154">
        <v>60.8</v>
      </c>
      <c r="L18" s="154"/>
      <c r="M18" s="43">
        <v>0.36</v>
      </c>
      <c r="N18" s="36">
        <v>401</v>
      </c>
    </row>
    <row r="19" spans="1:14" ht="18.75" x14ac:dyDescent="0.3">
      <c r="A19" s="27">
        <v>2</v>
      </c>
      <c r="B19" s="170" t="s">
        <v>52</v>
      </c>
      <c r="C19" s="170"/>
      <c r="D19" s="170"/>
      <c r="E19" s="170"/>
      <c r="F19" s="170"/>
      <c r="G19" s="50">
        <v>30</v>
      </c>
      <c r="H19" s="49">
        <v>3.3</v>
      </c>
      <c r="I19" s="49">
        <v>0.4</v>
      </c>
      <c r="J19" s="49">
        <v>21.9</v>
      </c>
      <c r="K19" s="177">
        <v>99</v>
      </c>
      <c r="L19" s="177"/>
      <c r="M19" s="49">
        <v>0</v>
      </c>
      <c r="N19" s="59"/>
    </row>
    <row r="20" spans="1:14" x14ac:dyDescent="0.25">
      <c r="A20" s="27"/>
      <c r="B20" s="146" t="s">
        <v>15</v>
      </c>
      <c r="C20" s="146"/>
      <c r="D20" s="146"/>
      <c r="E20" s="146"/>
      <c r="F20" s="146"/>
      <c r="G20" s="33"/>
      <c r="H20" s="41">
        <f>SUM(H18:H19)</f>
        <v>6.7799999999999994</v>
      </c>
      <c r="I20" s="41">
        <f t="shared" ref="I20:J20" si="1">SUM(I18:I19)</f>
        <v>3.4</v>
      </c>
      <c r="J20" s="41">
        <f t="shared" si="1"/>
        <v>26.939999999999998</v>
      </c>
      <c r="K20" s="133">
        <f>SUM(K18:L19)</f>
        <v>159.80000000000001</v>
      </c>
      <c r="L20" s="133"/>
      <c r="M20" s="41">
        <f t="shared" ref="M20" si="2">SUM(M18:M19)</f>
        <v>0.36</v>
      </c>
      <c r="N20" s="36"/>
    </row>
    <row r="21" spans="1:14" ht="18.75" x14ac:dyDescent="0.3">
      <c r="A21" s="27"/>
      <c r="B21" s="134" t="s">
        <v>20</v>
      </c>
      <c r="C21" s="134"/>
      <c r="D21" s="134"/>
      <c r="E21" s="134"/>
      <c r="F21" s="134"/>
      <c r="G21" s="33"/>
      <c r="H21" s="43"/>
      <c r="I21" s="43"/>
      <c r="J21" s="43"/>
      <c r="K21" s="154"/>
      <c r="L21" s="154"/>
      <c r="M21" s="43"/>
      <c r="N21" s="36"/>
    </row>
    <row r="22" spans="1:14" ht="18.75" x14ac:dyDescent="0.3">
      <c r="A22" s="27">
        <v>1</v>
      </c>
      <c r="B22" s="143" t="s">
        <v>117</v>
      </c>
      <c r="C22" s="143"/>
      <c r="D22" s="143"/>
      <c r="E22" s="143"/>
      <c r="F22" s="143"/>
      <c r="G22" s="33">
        <v>80</v>
      </c>
      <c r="H22" s="43">
        <v>8.74</v>
      </c>
      <c r="I22" s="43">
        <v>4.08</v>
      </c>
      <c r="J22" s="43">
        <v>2.06</v>
      </c>
      <c r="K22" s="154">
        <v>80</v>
      </c>
      <c r="L22" s="154"/>
      <c r="M22" s="43">
        <v>2.2999999999999998</v>
      </c>
      <c r="N22" s="36">
        <v>247</v>
      </c>
    </row>
    <row r="23" spans="1:14" ht="18.75" x14ac:dyDescent="0.3">
      <c r="A23" s="27">
        <v>2</v>
      </c>
      <c r="B23" s="143" t="s">
        <v>53</v>
      </c>
      <c r="C23" s="143"/>
      <c r="D23" s="143"/>
      <c r="E23" s="143"/>
      <c r="F23" s="143"/>
      <c r="G23" s="33">
        <v>75</v>
      </c>
      <c r="H23" s="51">
        <v>1.43</v>
      </c>
      <c r="I23" s="51">
        <v>2.16</v>
      </c>
      <c r="J23" s="51">
        <v>11.49</v>
      </c>
      <c r="K23" s="154">
        <v>71.17</v>
      </c>
      <c r="L23" s="154"/>
      <c r="M23" s="101">
        <v>10.5</v>
      </c>
      <c r="N23" s="36">
        <v>318</v>
      </c>
    </row>
    <row r="24" spans="1:14" ht="18.75" x14ac:dyDescent="0.3">
      <c r="A24" s="27">
        <v>3</v>
      </c>
      <c r="B24" s="143" t="s">
        <v>69</v>
      </c>
      <c r="C24" s="143"/>
      <c r="D24" s="143"/>
      <c r="E24" s="143"/>
      <c r="F24" s="143"/>
      <c r="G24" s="33">
        <v>180</v>
      </c>
      <c r="H24" s="43">
        <v>2.8</v>
      </c>
      <c r="I24" s="43">
        <v>2.39</v>
      </c>
      <c r="J24" s="43">
        <v>12.76</v>
      </c>
      <c r="K24" s="154">
        <v>84</v>
      </c>
      <c r="L24" s="154"/>
      <c r="M24" s="43">
        <v>1.17</v>
      </c>
      <c r="N24" s="36">
        <v>395</v>
      </c>
    </row>
    <row r="25" spans="1:14" ht="18.75" x14ac:dyDescent="0.3">
      <c r="A25" s="27">
        <v>4</v>
      </c>
      <c r="B25" s="143" t="s">
        <v>150</v>
      </c>
      <c r="C25" s="143"/>
      <c r="D25" s="143"/>
      <c r="E25" s="143"/>
      <c r="F25" s="143"/>
      <c r="G25" s="33">
        <v>30</v>
      </c>
      <c r="H25" s="43">
        <v>2.25</v>
      </c>
      <c r="I25" s="43">
        <v>0.87</v>
      </c>
      <c r="J25" s="43">
        <v>15.15</v>
      </c>
      <c r="K25" s="154">
        <v>78.900000000000006</v>
      </c>
      <c r="L25" s="154"/>
      <c r="M25" s="43">
        <v>0.01</v>
      </c>
      <c r="N25" s="36"/>
    </row>
    <row r="26" spans="1:14" x14ac:dyDescent="0.25">
      <c r="A26" s="27"/>
      <c r="B26" s="146" t="s">
        <v>15</v>
      </c>
      <c r="C26" s="146"/>
      <c r="D26" s="146"/>
      <c r="E26" s="146"/>
      <c r="F26" s="146"/>
      <c r="G26" s="33"/>
      <c r="H26" s="41">
        <f>SUM(H22:H25)</f>
        <v>15.219999999999999</v>
      </c>
      <c r="I26" s="41">
        <f t="shared" ref="I26:M26" si="3">SUM(I22:I25)</f>
        <v>9.5</v>
      </c>
      <c r="J26" s="41">
        <f t="shared" si="3"/>
        <v>41.46</v>
      </c>
      <c r="K26" s="133">
        <f t="shared" si="3"/>
        <v>314.07000000000005</v>
      </c>
      <c r="L26" s="133">
        <f t="shared" si="3"/>
        <v>0</v>
      </c>
      <c r="M26" s="41">
        <f t="shared" si="3"/>
        <v>13.98</v>
      </c>
      <c r="N26" s="36"/>
    </row>
    <row r="27" spans="1:14" ht="19.5" thickBot="1" x14ac:dyDescent="0.35">
      <c r="A27" s="37"/>
      <c r="B27" s="155" t="s">
        <v>21</v>
      </c>
      <c r="C27" s="155"/>
      <c r="D27" s="155"/>
      <c r="E27" s="155"/>
      <c r="F27" s="155"/>
      <c r="G27" s="54">
        <v>1799</v>
      </c>
      <c r="H27" s="42">
        <f>H7+H16+H20+H26+H8</f>
        <v>54.961999999999996</v>
      </c>
      <c r="I27" s="42">
        <f t="shared" ref="I27:J27" si="4">I7+I16+I20+I26+I8</f>
        <v>52.468000000000004</v>
      </c>
      <c r="J27" s="42">
        <f t="shared" si="4"/>
        <v>192.55600000000001</v>
      </c>
      <c r="K27" s="165">
        <f>K7+K16+K20+K26+K8</f>
        <v>1442.83</v>
      </c>
      <c r="L27" s="165"/>
      <c r="M27" s="42">
        <f>M7+M16+M20+M26+M8</f>
        <v>81.849999999999994</v>
      </c>
      <c r="N27" s="60"/>
    </row>
  </sheetData>
  <mergeCells count="54">
    <mergeCell ref="B25:F25"/>
    <mergeCell ref="K25:L25"/>
    <mergeCell ref="B26:F26"/>
    <mergeCell ref="K26:L26"/>
    <mergeCell ref="B27:F27"/>
    <mergeCell ref="K27:L27"/>
    <mergeCell ref="B22:F22"/>
    <mergeCell ref="K22:L22"/>
    <mergeCell ref="B23:F23"/>
    <mergeCell ref="K23:L23"/>
    <mergeCell ref="B24:F24"/>
    <mergeCell ref="K24:L24"/>
    <mergeCell ref="B19:F19"/>
    <mergeCell ref="K19:L19"/>
    <mergeCell ref="B20:F20"/>
    <mergeCell ref="K20:L20"/>
    <mergeCell ref="B21:F21"/>
    <mergeCell ref="K21:L21"/>
    <mergeCell ref="B16:F16"/>
    <mergeCell ref="K16:L16"/>
    <mergeCell ref="B17:F17"/>
    <mergeCell ref="K17:L17"/>
    <mergeCell ref="B18:F18"/>
    <mergeCell ref="K18:L18"/>
    <mergeCell ref="B13:F13"/>
    <mergeCell ref="K13:L13"/>
    <mergeCell ref="B15:F15"/>
    <mergeCell ref="K15:L15"/>
    <mergeCell ref="B14:F14"/>
    <mergeCell ref="K14:L14"/>
    <mergeCell ref="B10:F10"/>
    <mergeCell ref="K10:L10"/>
    <mergeCell ref="B11:F11"/>
    <mergeCell ref="K11:L11"/>
    <mergeCell ref="B12:F12"/>
    <mergeCell ref="K12:L12"/>
    <mergeCell ref="B7:F7"/>
    <mergeCell ref="K7:L7"/>
    <mergeCell ref="B9:F9"/>
    <mergeCell ref="K9:L9"/>
    <mergeCell ref="B8:F8"/>
    <mergeCell ref="K8:L8"/>
    <mergeCell ref="B4:F4"/>
    <mergeCell ref="K4:L4"/>
    <mergeCell ref="B5:F5"/>
    <mergeCell ref="K5:L5"/>
    <mergeCell ref="B6:F6"/>
    <mergeCell ref="K6:L6"/>
    <mergeCell ref="A1:N1"/>
    <mergeCell ref="B2:F2"/>
    <mergeCell ref="H2:J2"/>
    <mergeCell ref="K2:L2"/>
    <mergeCell ref="B3:F3"/>
    <mergeCell ref="K3:L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H27" sqref="H27"/>
    </sheetView>
  </sheetViews>
  <sheetFormatPr defaultRowHeight="15" x14ac:dyDescent="0.25"/>
  <cols>
    <col min="1" max="1" width="4.140625" customWidth="1"/>
    <col min="7" max="7" width="10.140625" bestFit="1" customWidth="1"/>
    <col min="14" max="14" width="11.28515625" bestFit="1" customWidth="1"/>
  </cols>
  <sheetData>
    <row r="1" spans="1:14" ht="12.75" customHeight="1" thickBot="1" x14ac:dyDescent="0.35">
      <c r="A1" s="149" t="s">
        <v>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ht="16.5" customHeight="1" x14ac:dyDescent="0.3">
      <c r="A2" s="24"/>
      <c r="B2" s="135" t="s">
        <v>14</v>
      </c>
      <c r="C2" s="135"/>
      <c r="D2" s="135"/>
      <c r="E2" s="135"/>
      <c r="F2" s="135"/>
      <c r="G2" s="108" t="s">
        <v>96</v>
      </c>
      <c r="H2" s="137" t="s">
        <v>3</v>
      </c>
      <c r="I2" s="137"/>
      <c r="J2" s="137"/>
      <c r="K2" s="137" t="s">
        <v>12</v>
      </c>
      <c r="L2" s="137"/>
      <c r="M2" s="25" t="s">
        <v>8</v>
      </c>
      <c r="N2" s="26" t="s">
        <v>10</v>
      </c>
    </row>
    <row r="3" spans="1:14" ht="13.5" customHeight="1" x14ac:dyDescent="0.3">
      <c r="A3" s="27"/>
      <c r="B3" s="134" t="s">
        <v>2</v>
      </c>
      <c r="C3" s="134"/>
      <c r="D3" s="134"/>
      <c r="E3" s="134"/>
      <c r="F3" s="134"/>
      <c r="G3" s="109" t="s">
        <v>97</v>
      </c>
      <c r="H3" s="28" t="s">
        <v>4</v>
      </c>
      <c r="I3" s="28" t="s">
        <v>5</v>
      </c>
      <c r="J3" s="28" t="s">
        <v>6</v>
      </c>
      <c r="K3" s="133" t="s">
        <v>7</v>
      </c>
      <c r="L3" s="133"/>
      <c r="M3" s="41" t="s">
        <v>9</v>
      </c>
      <c r="N3" s="30" t="s">
        <v>11</v>
      </c>
    </row>
    <row r="4" spans="1:14" ht="18.75" x14ac:dyDescent="0.3">
      <c r="A4" s="27">
        <v>1</v>
      </c>
      <c r="B4" s="138" t="s">
        <v>148</v>
      </c>
      <c r="C4" s="139"/>
      <c r="D4" s="139"/>
      <c r="E4" s="139"/>
      <c r="F4" s="140"/>
      <c r="G4" s="70" t="s">
        <v>99</v>
      </c>
      <c r="H4" s="104">
        <v>4.62</v>
      </c>
      <c r="I4" s="104">
        <v>6.72</v>
      </c>
      <c r="J4" s="104">
        <v>14.23</v>
      </c>
      <c r="K4" s="129">
        <v>135.9</v>
      </c>
      <c r="L4" s="129"/>
      <c r="M4" s="107">
        <v>7.0000000000000007E-2</v>
      </c>
      <c r="N4" s="5">
        <v>3</v>
      </c>
    </row>
    <row r="5" spans="1:14" ht="18.75" x14ac:dyDescent="0.3">
      <c r="A5" s="27">
        <v>2</v>
      </c>
      <c r="B5" s="138" t="s">
        <v>174</v>
      </c>
      <c r="C5" s="139"/>
      <c r="D5" s="139"/>
      <c r="E5" s="139"/>
      <c r="F5" s="140"/>
      <c r="G5" s="61">
        <v>200</v>
      </c>
      <c r="H5" s="122">
        <v>6.04</v>
      </c>
      <c r="I5" s="122">
        <v>5.6</v>
      </c>
      <c r="J5" s="122">
        <v>18.239999999999998</v>
      </c>
      <c r="K5" s="129">
        <v>147.6</v>
      </c>
      <c r="L5" s="129"/>
      <c r="M5" s="123">
        <v>0.92</v>
      </c>
      <c r="N5" s="34">
        <v>93</v>
      </c>
    </row>
    <row r="6" spans="1:14" ht="18.75" x14ac:dyDescent="0.3">
      <c r="A6" s="27">
        <v>3</v>
      </c>
      <c r="B6" s="136" t="s">
        <v>72</v>
      </c>
      <c r="C6" s="136"/>
      <c r="D6" s="136"/>
      <c r="E6" s="136"/>
      <c r="F6" s="136"/>
      <c r="G6" s="33">
        <v>180</v>
      </c>
      <c r="H6" s="46">
        <v>3.1859999999999999</v>
      </c>
      <c r="I6" s="46">
        <v>2.79</v>
      </c>
      <c r="J6" s="46">
        <v>13.571999999999999</v>
      </c>
      <c r="K6" s="132">
        <v>92.394000000000005</v>
      </c>
      <c r="L6" s="132"/>
      <c r="M6" s="46">
        <v>1.4219999999999999</v>
      </c>
      <c r="N6" s="34">
        <v>394</v>
      </c>
    </row>
    <row r="7" spans="1:14" x14ac:dyDescent="0.25">
      <c r="A7" s="27"/>
      <c r="B7" s="126" t="s">
        <v>15</v>
      </c>
      <c r="C7" s="127"/>
      <c r="D7" s="127"/>
      <c r="E7" s="127"/>
      <c r="F7" s="128"/>
      <c r="G7" s="33"/>
      <c r="H7" s="41">
        <f>SUM(H4:H6)</f>
        <v>13.846</v>
      </c>
      <c r="I7" s="41">
        <f t="shared" ref="I7:M7" si="0">SUM(I4:I6)</f>
        <v>15.11</v>
      </c>
      <c r="J7" s="41">
        <f t="shared" si="0"/>
        <v>46.042000000000002</v>
      </c>
      <c r="K7" s="133">
        <f>SUM(K4:L6)</f>
        <v>375.89400000000001</v>
      </c>
      <c r="L7" s="133"/>
      <c r="M7" s="41">
        <f t="shared" si="0"/>
        <v>2.4119999999999999</v>
      </c>
      <c r="N7" s="34"/>
    </row>
    <row r="8" spans="1:14" ht="14.25" customHeight="1" x14ac:dyDescent="0.25">
      <c r="A8" s="27"/>
      <c r="B8" s="126" t="s">
        <v>160</v>
      </c>
      <c r="C8" s="127"/>
      <c r="D8" s="127"/>
      <c r="E8" s="127"/>
      <c r="F8" s="128"/>
      <c r="G8" s="33">
        <v>150</v>
      </c>
      <c r="H8" s="123">
        <v>0.75</v>
      </c>
      <c r="I8" s="123">
        <v>0</v>
      </c>
      <c r="J8" s="123">
        <v>15.15</v>
      </c>
      <c r="K8" s="129">
        <v>64</v>
      </c>
      <c r="L8" s="129"/>
      <c r="M8" s="123">
        <v>3</v>
      </c>
      <c r="N8" s="32">
        <v>399</v>
      </c>
    </row>
    <row r="9" spans="1:14" ht="15" customHeight="1" x14ac:dyDescent="0.3">
      <c r="B9" s="134" t="s">
        <v>16</v>
      </c>
      <c r="C9" s="134"/>
      <c r="D9" s="134"/>
      <c r="E9" s="134"/>
      <c r="F9" s="134"/>
      <c r="G9" s="33"/>
      <c r="H9" s="46"/>
      <c r="I9" s="46"/>
      <c r="J9" s="46"/>
      <c r="K9" s="130"/>
      <c r="L9" s="131"/>
      <c r="M9" s="46"/>
      <c r="N9" s="34"/>
    </row>
    <row r="10" spans="1:14" ht="16.5" x14ac:dyDescent="0.25">
      <c r="A10" s="27">
        <v>1</v>
      </c>
      <c r="B10" s="175" t="s">
        <v>88</v>
      </c>
      <c r="C10" s="175"/>
      <c r="D10" s="175"/>
      <c r="E10" s="175"/>
      <c r="F10" s="175"/>
      <c r="G10" s="33">
        <v>50</v>
      </c>
      <c r="H10" s="46">
        <v>0.8</v>
      </c>
      <c r="I10" s="46">
        <v>5</v>
      </c>
      <c r="J10" s="46">
        <v>1.79</v>
      </c>
      <c r="K10" s="129">
        <v>55.3</v>
      </c>
      <c r="L10" s="129"/>
      <c r="M10" s="46">
        <v>27.475000000000001</v>
      </c>
      <c r="N10" s="34">
        <v>28</v>
      </c>
    </row>
    <row r="11" spans="1:14" ht="16.5" x14ac:dyDescent="0.25">
      <c r="A11" s="27">
        <v>2</v>
      </c>
      <c r="B11" s="175" t="s">
        <v>73</v>
      </c>
      <c r="C11" s="175"/>
      <c r="D11" s="175"/>
      <c r="E11" s="175"/>
      <c r="F11" s="175"/>
      <c r="G11" s="33" t="s">
        <v>84</v>
      </c>
      <c r="H11" s="46">
        <v>2.0499999999999998</v>
      </c>
      <c r="I11" s="46">
        <v>5</v>
      </c>
      <c r="J11" s="46">
        <v>14.1</v>
      </c>
      <c r="K11" s="129">
        <v>49.4</v>
      </c>
      <c r="L11" s="129"/>
      <c r="M11" s="46">
        <v>8.8000000000000007</v>
      </c>
      <c r="N11" s="34">
        <v>58</v>
      </c>
    </row>
    <row r="12" spans="1:14" ht="18.75" x14ac:dyDescent="0.3">
      <c r="A12" s="27">
        <v>3</v>
      </c>
      <c r="B12" s="143" t="s">
        <v>159</v>
      </c>
      <c r="C12" s="143"/>
      <c r="D12" s="143"/>
      <c r="E12" s="143"/>
      <c r="F12" s="143"/>
      <c r="G12" s="33">
        <v>75</v>
      </c>
      <c r="H12" s="100">
        <v>11.63</v>
      </c>
      <c r="I12" s="100">
        <v>8.82</v>
      </c>
      <c r="J12" s="100">
        <v>12.05</v>
      </c>
      <c r="K12" s="129">
        <v>173.75</v>
      </c>
      <c r="L12" s="129"/>
      <c r="M12" s="100">
        <v>0.11</v>
      </c>
      <c r="N12" s="32">
        <v>282</v>
      </c>
    </row>
    <row r="13" spans="1:14" ht="18.75" customHeight="1" x14ac:dyDescent="0.3">
      <c r="A13" s="27">
        <v>4</v>
      </c>
      <c r="B13" s="143" t="s">
        <v>18</v>
      </c>
      <c r="C13" s="143"/>
      <c r="D13" s="143"/>
      <c r="E13" s="143"/>
      <c r="F13" s="143"/>
      <c r="G13" s="33">
        <v>120</v>
      </c>
      <c r="H13" s="51">
        <v>2.44</v>
      </c>
      <c r="I13" s="51">
        <v>4.2</v>
      </c>
      <c r="J13" s="51">
        <v>16.36</v>
      </c>
      <c r="K13" s="129">
        <v>109.8</v>
      </c>
      <c r="L13" s="129"/>
      <c r="M13" s="123">
        <v>14.5</v>
      </c>
      <c r="N13" s="32">
        <v>321</v>
      </c>
    </row>
    <row r="14" spans="1:14" ht="18.75" x14ac:dyDescent="0.3">
      <c r="A14" s="27">
        <v>5</v>
      </c>
      <c r="B14" s="143" t="s">
        <v>66</v>
      </c>
      <c r="C14" s="143"/>
      <c r="D14" s="143"/>
      <c r="E14" s="143"/>
      <c r="F14" s="143"/>
      <c r="G14" s="33">
        <v>180</v>
      </c>
      <c r="H14" s="105">
        <v>0.39600000000000002</v>
      </c>
      <c r="I14" s="105">
        <v>1.7999999999999999E-2</v>
      </c>
      <c r="J14" s="105">
        <v>24.984000000000002</v>
      </c>
      <c r="K14" s="129">
        <v>101.7</v>
      </c>
      <c r="L14" s="129"/>
      <c r="M14" s="105">
        <v>0.36</v>
      </c>
      <c r="N14" s="32">
        <v>376</v>
      </c>
    </row>
    <row r="15" spans="1:14" ht="18.75" x14ac:dyDescent="0.3">
      <c r="A15" s="27">
        <v>6</v>
      </c>
      <c r="B15" s="143" t="s">
        <v>168</v>
      </c>
      <c r="C15" s="143"/>
      <c r="D15" s="143"/>
      <c r="E15" s="143"/>
      <c r="F15" s="143"/>
      <c r="G15" s="33">
        <v>50</v>
      </c>
      <c r="H15" s="102">
        <v>3.5</v>
      </c>
      <c r="I15" s="102">
        <v>0.6</v>
      </c>
      <c r="J15" s="102">
        <v>20.149999999999999</v>
      </c>
      <c r="K15" s="129">
        <v>96.5</v>
      </c>
      <c r="L15" s="129"/>
      <c r="M15" s="102">
        <v>0</v>
      </c>
      <c r="N15" s="32"/>
    </row>
    <row r="16" spans="1:14" x14ac:dyDescent="0.25">
      <c r="A16" s="27"/>
      <c r="B16" s="154"/>
      <c r="C16" s="154"/>
      <c r="D16" s="154"/>
      <c r="E16" s="154"/>
      <c r="F16" s="154"/>
      <c r="G16" s="33"/>
      <c r="H16" s="43"/>
      <c r="I16" s="43"/>
      <c r="J16" s="43"/>
      <c r="K16" s="129"/>
      <c r="L16" s="129"/>
      <c r="M16" s="43"/>
      <c r="N16" s="36"/>
    </row>
    <row r="17" spans="1:14" x14ac:dyDescent="0.25">
      <c r="A17" s="27"/>
      <c r="B17" s="146" t="s">
        <v>15</v>
      </c>
      <c r="C17" s="146"/>
      <c r="D17" s="146"/>
      <c r="E17" s="146"/>
      <c r="F17" s="146"/>
      <c r="G17" s="33"/>
      <c r="H17" s="41">
        <f>SUM(H10:H15)</f>
        <v>20.816000000000003</v>
      </c>
      <c r="I17" s="41">
        <f>SUM(I10:I15)</f>
        <v>23.638000000000002</v>
      </c>
      <c r="J17" s="41">
        <f>SUM(J10:J15)</f>
        <v>89.433999999999997</v>
      </c>
      <c r="K17" s="147">
        <f>SUM(K10:L16)</f>
        <v>586.45000000000005</v>
      </c>
      <c r="L17" s="147"/>
      <c r="M17" s="41">
        <f>SUM(M10:M15)</f>
        <v>51.245000000000005</v>
      </c>
      <c r="N17" s="36"/>
    </row>
    <row r="18" spans="1:14" ht="15" customHeight="1" x14ac:dyDescent="0.3">
      <c r="A18" s="27"/>
      <c r="B18" s="134" t="s">
        <v>19</v>
      </c>
      <c r="C18" s="134"/>
      <c r="D18" s="134"/>
      <c r="E18" s="134"/>
      <c r="F18" s="134"/>
      <c r="G18" s="33"/>
      <c r="H18" s="43"/>
      <c r="I18" s="43"/>
      <c r="J18" s="43"/>
      <c r="K18" s="154"/>
      <c r="L18" s="154"/>
      <c r="M18" s="43"/>
      <c r="N18" s="36"/>
    </row>
    <row r="19" spans="1:14" ht="18.75" x14ac:dyDescent="0.3">
      <c r="A19" s="27">
        <v>1</v>
      </c>
      <c r="B19" s="143" t="s">
        <v>145</v>
      </c>
      <c r="C19" s="145"/>
      <c r="D19" s="145"/>
      <c r="E19" s="145"/>
      <c r="F19" s="145"/>
      <c r="G19" s="33" t="s">
        <v>100</v>
      </c>
      <c r="H19" s="43">
        <v>8.56</v>
      </c>
      <c r="I19" s="43">
        <v>8.56</v>
      </c>
      <c r="J19" s="43">
        <v>39.630000000000003</v>
      </c>
      <c r="K19" s="154">
        <v>268.95999999999998</v>
      </c>
      <c r="L19" s="154"/>
      <c r="M19" s="43">
        <v>0.45</v>
      </c>
      <c r="N19" s="36" t="s">
        <v>101</v>
      </c>
    </row>
    <row r="20" spans="1:14" x14ac:dyDescent="0.25">
      <c r="A20" s="27"/>
      <c r="B20" s="146" t="s">
        <v>15</v>
      </c>
      <c r="C20" s="146"/>
      <c r="D20" s="146"/>
      <c r="E20" s="146"/>
      <c r="F20" s="146"/>
      <c r="G20" s="33"/>
      <c r="H20" s="41">
        <f>SUM(H19:H19)</f>
        <v>8.56</v>
      </c>
      <c r="I20" s="41">
        <f>SUM(I19:I19)</f>
        <v>8.56</v>
      </c>
      <c r="J20" s="41">
        <f>SUM(J19:J19)</f>
        <v>39.630000000000003</v>
      </c>
      <c r="K20" s="133">
        <f>SUM(K19:L19)</f>
        <v>268.95999999999998</v>
      </c>
      <c r="L20" s="133"/>
      <c r="M20" s="41">
        <f>SUM(M19:M19)</f>
        <v>0.45</v>
      </c>
      <c r="N20" s="36"/>
    </row>
    <row r="21" spans="1:14" ht="15" customHeight="1" x14ac:dyDescent="0.3">
      <c r="A21" s="27"/>
      <c r="B21" s="134" t="s">
        <v>20</v>
      </c>
      <c r="C21" s="134"/>
      <c r="D21" s="134"/>
      <c r="E21" s="134"/>
      <c r="F21" s="134"/>
      <c r="G21" s="33"/>
      <c r="H21" s="43"/>
      <c r="I21" s="43"/>
      <c r="J21" s="43"/>
      <c r="K21" s="154"/>
      <c r="L21" s="154"/>
      <c r="M21" s="43"/>
      <c r="N21" s="36"/>
    </row>
    <row r="22" spans="1:14" ht="15" customHeight="1" x14ac:dyDescent="0.3">
      <c r="A22" s="27">
        <v>1</v>
      </c>
      <c r="B22" s="158" t="s">
        <v>85</v>
      </c>
      <c r="C22" s="159"/>
      <c r="D22" s="159"/>
      <c r="E22" s="159"/>
      <c r="F22" s="160"/>
      <c r="G22" s="33">
        <v>50</v>
      </c>
      <c r="H22" s="120">
        <v>0.63</v>
      </c>
      <c r="I22" s="120">
        <v>5.0000000000000001E-3</v>
      </c>
      <c r="J22" s="120">
        <v>5.8</v>
      </c>
      <c r="K22" s="172">
        <v>26.15</v>
      </c>
      <c r="L22" s="173"/>
      <c r="M22" s="120">
        <v>2.4</v>
      </c>
      <c r="N22" s="36">
        <v>41</v>
      </c>
    </row>
    <row r="23" spans="1:14" ht="18.75" x14ac:dyDescent="0.3">
      <c r="A23" s="27">
        <v>2</v>
      </c>
      <c r="B23" s="143" t="s">
        <v>54</v>
      </c>
      <c r="C23" s="143"/>
      <c r="D23" s="143"/>
      <c r="E23" s="143"/>
      <c r="F23" s="143"/>
      <c r="G23" s="33">
        <v>100</v>
      </c>
      <c r="H23" s="43">
        <v>13.6</v>
      </c>
      <c r="I23" s="43">
        <v>10.66</v>
      </c>
      <c r="J23" s="43">
        <v>14.63</v>
      </c>
      <c r="K23" s="154">
        <v>209</v>
      </c>
      <c r="L23" s="154"/>
      <c r="M23" s="43">
        <v>1.33</v>
      </c>
      <c r="N23" s="36">
        <v>240</v>
      </c>
    </row>
    <row r="24" spans="1:14" ht="18.75" x14ac:dyDescent="0.3">
      <c r="A24" s="27">
        <v>3</v>
      </c>
      <c r="B24" s="143" t="s">
        <v>55</v>
      </c>
      <c r="C24" s="143"/>
      <c r="D24" s="143"/>
      <c r="E24" s="143"/>
      <c r="F24" s="143"/>
      <c r="G24" s="83">
        <v>30</v>
      </c>
      <c r="H24" s="85">
        <v>0.1</v>
      </c>
      <c r="I24" s="85">
        <v>0</v>
      </c>
      <c r="J24" s="85">
        <v>13.6</v>
      </c>
      <c r="K24" s="162">
        <v>53</v>
      </c>
      <c r="L24" s="162"/>
      <c r="M24" s="84"/>
      <c r="N24" s="86"/>
    </row>
    <row r="25" spans="1:14" ht="18.75" x14ac:dyDescent="0.3">
      <c r="A25" s="27">
        <v>4</v>
      </c>
      <c r="B25" s="143" t="s">
        <v>49</v>
      </c>
      <c r="C25" s="143"/>
      <c r="D25" s="143"/>
      <c r="E25" s="143"/>
      <c r="F25" s="143"/>
      <c r="G25" s="33">
        <v>180</v>
      </c>
      <c r="H25" s="43">
        <v>3.78</v>
      </c>
      <c r="I25" s="43">
        <v>3.258</v>
      </c>
      <c r="J25" s="43">
        <v>15.552</v>
      </c>
      <c r="K25" s="154">
        <v>106.794</v>
      </c>
      <c r="L25" s="154"/>
      <c r="M25" s="43">
        <v>1.44</v>
      </c>
      <c r="N25" s="36">
        <v>397</v>
      </c>
    </row>
    <row r="26" spans="1:14" x14ac:dyDescent="0.25">
      <c r="A26" s="27"/>
      <c r="B26" s="146" t="s">
        <v>15</v>
      </c>
      <c r="C26" s="146"/>
      <c r="D26" s="146"/>
      <c r="E26" s="146"/>
      <c r="F26" s="146"/>
      <c r="G26" s="33"/>
      <c r="H26" s="41">
        <f>SUM(H22:H25)</f>
        <v>18.11</v>
      </c>
      <c r="I26" s="41">
        <f>SUM(I22:I25)</f>
        <v>13.923000000000002</v>
      </c>
      <c r="J26" s="41">
        <f>SUM(J22:J25)</f>
        <v>49.582000000000001</v>
      </c>
      <c r="K26" s="133">
        <f>SUM(K22:K25)</f>
        <v>394.94399999999996</v>
      </c>
      <c r="L26" s="133">
        <f>SUM(L23:L25)</f>
        <v>0</v>
      </c>
      <c r="M26" s="41">
        <f>SUM(M22:M25)</f>
        <v>5.17</v>
      </c>
      <c r="N26" s="36"/>
    </row>
    <row r="27" spans="1:14" ht="19.5" thickBot="1" x14ac:dyDescent="0.35">
      <c r="A27" s="37"/>
      <c r="B27" s="155" t="s">
        <v>21</v>
      </c>
      <c r="C27" s="155"/>
      <c r="D27" s="155"/>
      <c r="E27" s="155"/>
      <c r="F27" s="155"/>
      <c r="G27" s="38">
        <v>1874</v>
      </c>
      <c r="H27" s="42">
        <f>H7+H17+H20+H26+H8</f>
        <v>62.082000000000008</v>
      </c>
      <c r="I27" s="42">
        <f>I7+I17+I20+I26+I8</f>
        <v>61.231000000000009</v>
      </c>
      <c r="J27" s="42">
        <f>J7+J17+J20+J26+J8</f>
        <v>239.83799999999999</v>
      </c>
      <c r="K27" s="165">
        <f>K7+K17+K20+K26+K8</f>
        <v>1690.248</v>
      </c>
      <c r="L27" s="165"/>
      <c r="M27" s="42">
        <f>M7+M17+M20+M26+M8</f>
        <v>62.277000000000008</v>
      </c>
      <c r="N27" s="39"/>
    </row>
  </sheetData>
  <mergeCells count="54">
    <mergeCell ref="B26:F26"/>
    <mergeCell ref="K26:L26"/>
    <mergeCell ref="B27:F27"/>
    <mergeCell ref="K27:L27"/>
    <mergeCell ref="B23:F23"/>
    <mergeCell ref="K23:L23"/>
    <mergeCell ref="B24:F24"/>
    <mergeCell ref="K24:L24"/>
    <mergeCell ref="B25:F25"/>
    <mergeCell ref="K25:L25"/>
    <mergeCell ref="B20:F20"/>
    <mergeCell ref="K20:L20"/>
    <mergeCell ref="B21:F21"/>
    <mergeCell ref="K21:L21"/>
    <mergeCell ref="B17:F17"/>
    <mergeCell ref="K17:L17"/>
    <mergeCell ref="B18:F18"/>
    <mergeCell ref="K18:L18"/>
    <mergeCell ref="B19:F19"/>
    <mergeCell ref="K19:L19"/>
    <mergeCell ref="B14:F14"/>
    <mergeCell ref="K14:L14"/>
    <mergeCell ref="B15:F15"/>
    <mergeCell ref="K15:L15"/>
    <mergeCell ref="B16:F16"/>
    <mergeCell ref="K16:L16"/>
    <mergeCell ref="B11:F11"/>
    <mergeCell ref="K11:L11"/>
    <mergeCell ref="B12:F12"/>
    <mergeCell ref="K12:L12"/>
    <mergeCell ref="B13:F13"/>
    <mergeCell ref="K13:L13"/>
    <mergeCell ref="B9:F9"/>
    <mergeCell ref="K9:L9"/>
    <mergeCell ref="B10:F10"/>
    <mergeCell ref="K10:L10"/>
    <mergeCell ref="B8:F8"/>
    <mergeCell ref="K8:L8"/>
    <mergeCell ref="B22:F22"/>
    <mergeCell ref="K22:L22"/>
    <mergeCell ref="A1:N1"/>
    <mergeCell ref="B2:F2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7:F7"/>
    <mergeCell ref="K7:L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G28" sqref="G28"/>
    </sheetView>
  </sheetViews>
  <sheetFormatPr defaultRowHeight="15" x14ac:dyDescent="0.25"/>
  <cols>
    <col min="1" max="1" width="3.140625" customWidth="1"/>
    <col min="14" max="14" width="11.28515625" bestFit="1" customWidth="1"/>
  </cols>
  <sheetData>
    <row r="1" spans="1:14" ht="18" customHeight="1" thickBot="1" x14ac:dyDescent="0.35">
      <c r="A1" s="149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ht="15" customHeight="1" x14ac:dyDescent="0.3">
      <c r="A2" s="24"/>
      <c r="B2" s="135" t="s">
        <v>14</v>
      </c>
      <c r="C2" s="135"/>
      <c r="D2" s="135"/>
      <c r="E2" s="135"/>
      <c r="F2" s="135"/>
      <c r="G2" s="108" t="s">
        <v>96</v>
      </c>
      <c r="H2" s="137" t="s">
        <v>3</v>
      </c>
      <c r="I2" s="137"/>
      <c r="J2" s="137"/>
      <c r="K2" s="137" t="s">
        <v>12</v>
      </c>
      <c r="L2" s="137"/>
      <c r="M2" s="25" t="s">
        <v>8</v>
      </c>
      <c r="N2" s="26" t="s">
        <v>10</v>
      </c>
    </row>
    <row r="3" spans="1:14" ht="12.75" customHeight="1" x14ac:dyDescent="0.3">
      <c r="A3" s="27"/>
      <c r="B3" s="134" t="s">
        <v>2</v>
      </c>
      <c r="C3" s="134"/>
      <c r="D3" s="134"/>
      <c r="E3" s="134"/>
      <c r="F3" s="134"/>
      <c r="G3" s="109" t="s">
        <v>97</v>
      </c>
      <c r="H3" s="28" t="s">
        <v>4</v>
      </c>
      <c r="I3" s="28" t="s">
        <v>5</v>
      </c>
      <c r="J3" s="28" t="s">
        <v>6</v>
      </c>
      <c r="K3" s="133" t="s">
        <v>7</v>
      </c>
      <c r="L3" s="133"/>
      <c r="M3" s="41" t="s">
        <v>9</v>
      </c>
      <c r="N3" s="30" t="s">
        <v>11</v>
      </c>
    </row>
    <row r="4" spans="1:14" ht="18.75" x14ac:dyDescent="0.3">
      <c r="A4" s="27">
        <v>1</v>
      </c>
      <c r="B4" s="138" t="s">
        <v>0</v>
      </c>
      <c r="C4" s="139"/>
      <c r="D4" s="139"/>
      <c r="E4" s="139"/>
      <c r="F4" s="140"/>
      <c r="G4" s="91" t="s">
        <v>169</v>
      </c>
      <c r="H4" s="122">
        <v>4.24</v>
      </c>
      <c r="I4" s="122">
        <v>5.7</v>
      </c>
      <c r="J4" s="122">
        <v>56.19</v>
      </c>
      <c r="K4" s="129">
        <v>235.48</v>
      </c>
      <c r="L4" s="129"/>
      <c r="M4" s="124">
        <v>0</v>
      </c>
      <c r="N4" s="5">
        <v>10</v>
      </c>
    </row>
    <row r="5" spans="1:14" ht="18.75" x14ac:dyDescent="0.3">
      <c r="A5" s="27">
        <v>2</v>
      </c>
      <c r="B5" s="138" t="s">
        <v>30</v>
      </c>
      <c r="C5" s="139"/>
      <c r="D5" s="139"/>
      <c r="E5" s="139"/>
      <c r="F5" s="140"/>
      <c r="G5" s="33">
        <v>150</v>
      </c>
      <c r="H5" s="46">
        <v>5.49</v>
      </c>
      <c r="I5" s="46">
        <v>4.21</v>
      </c>
      <c r="J5" s="46">
        <v>26.37</v>
      </c>
      <c r="K5" s="129">
        <v>165.48</v>
      </c>
      <c r="L5" s="129"/>
      <c r="M5" s="46"/>
      <c r="N5" s="32">
        <v>205</v>
      </c>
    </row>
    <row r="6" spans="1:14" ht="18.75" x14ac:dyDescent="0.3">
      <c r="A6" s="27">
        <v>3</v>
      </c>
      <c r="B6" s="143" t="s">
        <v>56</v>
      </c>
      <c r="C6" s="143"/>
      <c r="D6" s="143"/>
      <c r="E6" s="143"/>
      <c r="F6" s="143"/>
      <c r="G6" s="33">
        <v>20</v>
      </c>
      <c r="H6" s="125">
        <v>0.02</v>
      </c>
      <c r="I6" s="125">
        <v>0</v>
      </c>
      <c r="J6" s="125">
        <v>15.88</v>
      </c>
      <c r="K6" s="177">
        <v>64.2</v>
      </c>
      <c r="L6" s="177"/>
      <c r="M6" s="125">
        <v>0.4</v>
      </c>
      <c r="N6" s="35"/>
    </row>
    <row r="7" spans="1:14" ht="18.75" x14ac:dyDescent="0.3">
      <c r="A7" s="27">
        <v>4</v>
      </c>
      <c r="B7" s="136" t="s">
        <v>102</v>
      </c>
      <c r="C7" s="136"/>
      <c r="D7" s="136"/>
      <c r="E7" s="136"/>
      <c r="F7" s="136"/>
      <c r="G7" s="33" t="s">
        <v>94</v>
      </c>
      <c r="H7" s="46">
        <v>0.126</v>
      </c>
      <c r="I7" s="46">
        <v>1.7999999999999999E-2</v>
      </c>
      <c r="J7" s="46">
        <v>10.206</v>
      </c>
      <c r="K7" s="132">
        <v>41</v>
      </c>
      <c r="L7" s="132"/>
      <c r="M7" s="46">
        <v>2.82</v>
      </c>
      <c r="N7" s="32">
        <v>393</v>
      </c>
    </row>
    <row r="8" spans="1:14" x14ac:dyDescent="0.25">
      <c r="A8" s="27"/>
      <c r="B8" s="126" t="s">
        <v>15</v>
      </c>
      <c r="C8" s="127"/>
      <c r="D8" s="127"/>
      <c r="E8" s="127"/>
      <c r="F8" s="128"/>
      <c r="G8" s="33"/>
      <c r="H8" s="41">
        <f>SUM(H4:H7)</f>
        <v>9.8759999999999994</v>
      </c>
      <c r="I8" s="41">
        <f>SUM(I4:I7)</f>
        <v>9.9280000000000008</v>
      </c>
      <c r="J8" s="41">
        <f>SUM(J4:J7)</f>
        <v>108.646</v>
      </c>
      <c r="K8" s="133">
        <f>SUM(K4:L7)</f>
        <v>506.15999999999997</v>
      </c>
      <c r="L8" s="133"/>
      <c r="M8" s="41">
        <f>SUM(M4:M7)</f>
        <v>3.2199999999999998</v>
      </c>
      <c r="N8" s="32"/>
    </row>
    <row r="9" spans="1:14" ht="11.25" customHeight="1" x14ac:dyDescent="0.25">
      <c r="A9" s="27"/>
      <c r="B9" s="126" t="s">
        <v>158</v>
      </c>
      <c r="C9" s="127"/>
      <c r="D9" s="127"/>
      <c r="E9" s="127"/>
      <c r="F9" s="128"/>
      <c r="G9" s="33">
        <v>150</v>
      </c>
      <c r="H9" s="123">
        <v>0.75</v>
      </c>
      <c r="I9" s="123">
        <v>0</v>
      </c>
      <c r="J9" s="123">
        <v>15.15</v>
      </c>
      <c r="K9" s="129">
        <v>64</v>
      </c>
      <c r="L9" s="129"/>
      <c r="M9" s="123">
        <v>3</v>
      </c>
      <c r="N9" s="32">
        <v>399</v>
      </c>
    </row>
    <row r="10" spans="1:14" ht="12.75" customHeight="1" x14ac:dyDescent="0.3">
      <c r="A10" s="27"/>
      <c r="B10" s="134" t="s">
        <v>16</v>
      </c>
      <c r="C10" s="134"/>
      <c r="D10" s="134"/>
      <c r="E10" s="134"/>
      <c r="F10" s="134"/>
      <c r="G10" s="33"/>
      <c r="H10" s="46"/>
      <c r="I10" s="46"/>
      <c r="J10" s="46"/>
      <c r="K10" s="130"/>
      <c r="L10" s="131"/>
      <c r="M10" s="46"/>
      <c r="N10" s="32"/>
    </row>
    <row r="11" spans="1:14" ht="18.75" x14ac:dyDescent="0.3">
      <c r="A11" s="27">
        <v>1</v>
      </c>
      <c r="B11" s="143" t="s">
        <v>87</v>
      </c>
      <c r="C11" s="143"/>
      <c r="D11" s="143"/>
      <c r="E11" s="143"/>
      <c r="F11" s="143"/>
      <c r="G11" s="33">
        <v>50</v>
      </c>
      <c r="H11" s="98">
        <v>0.70499999999999996</v>
      </c>
      <c r="I11" s="98">
        <v>2.54</v>
      </c>
      <c r="J11" s="98">
        <v>4.32</v>
      </c>
      <c r="K11" s="144">
        <v>43</v>
      </c>
      <c r="L11" s="144"/>
      <c r="M11" s="98">
        <v>7.48</v>
      </c>
      <c r="N11" s="21">
        <v>20</v>
      </c>
    </row>
    <row r="12" spans="1:14" ht="18.75" x14ac:dyDescent="0.3">
      <c r="A12" s="27">
        <v>2</v>
      </c>
      <c r="B12" s="143" t="s">
        <v>74</v>
      </c>
      <c r="C12" s="143"/>
      <c r="D12" s="143"/>
      <c r="E12" s="143"/>
      <c r="F12" s="143"/>
      <c r="G12" s="33" t="s">
        <v>83</v>
      </c>
      <c r="H12" s="44">
        <v>8.6</v>
      </c>
      <c r="I12" s="44">
        <v>8.4</v>
      </c>
      <c r="J12" s="44">
        <v>14.33</v>
      </c>
      <c r="K12" s="129">
        <v>167.25</v>
      </c>
      <c r="L12" s="129"/>
      <c r="M12" s="44">
        <v>9.1</v>
      </c>
      <c r="N12" s="5">
        <v>87</v>
      </c>
    </row>
    <row r="13" spans="1:14" ht="18.75" x14ac:dyDescent="0.3">
      <c r="A13" s="27">
        <v>3</v>
      </c>
      <c r="B13" s="143" t="s">
        <v>75</v>
      </c>
      <c r="C13" s="143"/>
      <c r="D13" s="143"/>
      <c r="E13" s="143"/>
      <c r="F13" s="143"/>
      <c r="G13" s="33" t="s">
        <v>121</v>
      </c>
      <c r="H13" s="100">
        <v>9.31</v>
      </c>
      <c r="I13" s="100">
        <v>7.06</v>
      </c>
      <c r="J13" s="100">
        <v>9.64</v>
      </c>
      <c r="K13" s="129">
        <v>139</v>
      </c>
      <c r="L13" s="129"/>
      <c r="M13" s="100">
        <v>0.09</v>
      </c>
      <c r="N13" s="32">
        <v>282</v>
      </c>
    </row>
    <row r="14" spans="1:14" ht="18.75" x14ac:dyDescent="0.3">
      <c r="A14" s="27">
        <v>4</v>
      </c>
      <c r="B14" s="143" t="s">
        <v>18</v>
      </c>
      <c r="C14" s="143"/>
      <c r="D14" s="143"/>
      <c r="E14" s="143"/>
      <c r="F14" s="143"/>
      <c r="G14" s="33">
        <v>120</v>
      </c>
      <c r="H14" s="51">
        <v>2.44</v>
      </c>
      <c r="I14" s="51">
        <v>4.2</v>
      </c>
      <c r="J14" s="51">
        <v>16.36</v>
      </c>
      <c r="K14" s="129">
        <v>109.8</v>
      </c>
      <c r="L14" s="129"/>
      <c r="M14" s="123">
        <v>14.5</v>
      </c>
      <c r="N14" s="32">
        <v>321</v>
      </c>
    </row>
    <row r="15" spans="1:14" ht="18.75" x14ac:dyDescent="0.3">
      <c r="A15" s="27">
        <v>5</v>
      </c>
      <c r="B15" s="143" t="s">
        <v>65</v>
      </c>
      <c r="C15" s="143"/>
      <c r="D15" s="143"/>
      <c r="E15" s="143"/>
      <c r="F15" s="143"/>
      <c r="G15" s="33">
        <v>180</v>
      </c>
      <c r="H15" s="46">
        <v>0.14399999999999999</v>
      </c>
      <c r="I15" s="46">
        <v>0.14399999999999999</v>
      </c>
      <c r="J15" s="46">
        <v>21.491</v>
      </c>
      <c r="K15" s="129">
        <v>87.84</v>
      </c>
      <c r="L15" s="129"/>
      <c r="M15" s="46">
        <v>1.548</v>
      </c>
      <c r="N15" s="32">
        <v>372</v>
      </c>
    </row>
    <row r="16" spans="1:14" ht="18.75" x14ac:dyDescent="0.3">
      <c r="A16" s="27">
        <v>6</v>
      </c>
      <c r="B16" s="143" t="s">
        <v>168</v>
      </c>
      <c r="C16" s="143"/>
      <c r="D16" s="143"/>
      <c r="E16" s="143"/>
      <c r="F16" s="143"/>
      <c r="G16" s="33">
        <v>50</v>
      </c>
      <c r="H16" s="102">
        <v>3.5</v>
      </c>
      <c r="I16" s="102">
        <v>0.6</v>
      </c>
      <c r="J16" s="102">
        <v>20.149999999999999</v>
      </c>
      <c r="K16" s="129">
        <v>96.5</v>
      </c>
      <c r="L16" s="129"/>
      <c r="M16" s="102">
        <v>0</v>
      </c>
      <c r="N16" s="32"/>
    </row>
    <row r="17" spans="1:14" x14ac:dyDescent="0.25">
      <c r="A17" s="27"/>
      <c r="B17" s="146" t="s">
        <v>15</v>
      </c>
      <c r="C17" s="146"/>
      <c r="D17" s="146"/>
      <c r="E17" s="146"/>
      <c r="F17" s="146"/>
      <c r="G17" s="33"/>
      <c r="H17" s="41">
        <f>SUM(H11:H16)</f>
        <v>24.699000000000002</v>
      </c>
      <c r="I17" s="41">
        <f t="shared" ref="I17:J17" si="0">SUM(I11:I16)</f>
        <v>22.943999999999999</v>
      </c>
      <c r="J17" s="41">
        <f t="shared" si="0"/>
        <v>86.290999999999997</v>
      </c>
      <c r="K17" s="147">
        <f>SUM(K11:L16)</f>
        <v>643.39</v>
      </c>
      <c r="L17" s="147"/>
      <c r="M17" s="41">
        <f t="shared" ref="M17" si="1">SUM(M11:M16)</f>
        <v>32.717999999999996</v>
      </c>
      <c r="N17" s="35"/>
    </row>
    <row r="18" spans="1:14" ht="15.75" customHeight="1" x14ac:dyDescent="0.3">
      <c r="A18" s="27"/>
      <c r="B18" s="134" t="s">
        <v>19</v>
      </c>
      <c r="C18" s="134"/>
      <c r="D18" s="134"/>
      <c r="E18" s="134"/>
      <c r="F18" s="134"/>
      <c r="G18" s="33"/>
      <c r="H18" s="43"/>
      <c r="I18" s="43"/>
      <c r="J18" s="43"/>
      <c r="K18" s="154"/>
      <c r="L18" s="154"/>
      <c r="M18" s="43"/>
      <c r="N18" s="35"/>
    </row>
    <row r="19" spans="1:14" ht="18.75" x14ac:dyDescent="0.3">
      <c r="A19" s="27">
        <v>1</v>
      </c>
      <c r="B19" s="143" t="s">
        <v>143</v>
      </c>
      <c r="C19" s="145"/>
      <c r="D19" s="145"/>
      <c r="E19" s="145"/>
      <c r="F19" s="145"/>
      <c r="G19" s="33">
        <v>150</v>
      </c>
      <c r="H19" s="43">
        <v>4.3499999999999996</v>
      </c>
      <c r="I19" s="43">
        <v>3.75</v>
      </c>
      <c r="J19" s="43">
        <v>6.32</v>
      </c>
      <c r="K19" s="154">
        <v>75.959999999999994</v>
      </c>
      <c r="L19" s="154"/>
      <c r="M19" s="43">
        <v>0.45</v>
      </c>
      <c r="N19" s="36">
        <v>401</v>
      </c>
    </row>
    <row r="20" spans="1:14" ht="18.75" x14ac:dyDescent="0.3">
      <c r="A20" s="27">
        <v>2</v>
      </c>
      <c r="B20" s="114" t="s">
        <v>124</v>
      </c>
      <c r="C20" s="115"/>
      <c r="D20" s="115"/>
      <c r="E20" s="115"/>
      <c r="F20" s="116"/>
      <c r="G20" s="33">
        <v>50</v>
      </c>
      <c r="H20" s="111">
        <v>3.95</v>
      </c>
      <c r="I20" s="111">
        <v>4.0599999999999996</v>
      </c>
      <c r="J20" s="111">
        <v>27.24</v>
      </c>
      <c r="K20" s="172">
        <v>161</v>
      </c>
      <c r="L20" s="173"/>
      <c r="M20" s="111">
        <v>0</v>
      </c>
      <c r="N20" s="36">
        <v>473</v>
      </c>
    </row>
    <row r="21" spans="1:14" x14ac:dyDescent="0.25">
      <c r="A21" s="27"/>
      <c r="B21" s="146" t="s">
        <v>15</v>
      </c>
      <c r="C21" s="146"/>
      <c r="D21" s="146"/>
      <c r="E21" s="146"/>
      <c r="F21" s="146"/>
      <c r="G21" s="33"/>
      <c r="H21" s="41">
        <f>SUM(H19:H20)</f>
        <v>8.3000000000000007</v>
      </c>
      <c r="I21" s="41">
        <f>SUM(I19:I20)</f>
        <v>7.81</v>
      </c>
      <c r="J21" s="41">
        <f>SUM(J19:J20)</f>
        <v>33.56</v>
      </c>
      <c r="K21" s="133">
        <f>SUM(K19:L20)</f>
        <v>236.95999999999998</v>
      </c>
      <c r="L21" s="133"/>
      <c r="M21" s="41">
        <f>SUM(M19:M20)</f>
        <v>0.45</v>
      </c>
      <c r="N21" s="35"/>
    </row>
    <row r="22" spans="1:14" ht="15" customHeight="1" x14ac:dyDescent="0.3">
      <c r="A22" s="27"/>
      <c r="B22" s="134" t="s">
        <v>20</v>
      </c>
      <c r="C22" s="134"/>
      <c r="D22" s="134"/>
      <c r="E22" s="134"/>
      <c r="F22" s="134"/>
      <c r="G22" s="33"/>
      <c r="H22" s="43"/>
      <c r="I22" s="43"/>
      <c r="J22" s="43"/>
      <c r="K22" s="154"/>
      <c r="L22" s="154"/>
      <c r="M22" s="43"/>
      <c r="N22" s="35"/>
    </row>
    <row r="23" spans="1:14" ht="18.75" x14ac:dyDescent="0.3">
      <c r="A23" s="27">
        <v>1</v>
      </c>
      <c r="B23" s="143" t="s">
        <v>123</v>
      </c>
      <c r="C23" s="143"/>
      <c r="D23" s="143"/>
      <c r="E23" s="143"/>
      <c r="F23" s="143"/>
      <c r="G23" s="33">
        <v>100</v>
      </c>
      <c r="H23" s="93">
        <v>0.86</v>
      </c>
      <c r="I23" s="93">
        <v>5.22</v>
      </c>
      <c r="J23" s="93">
        <v>7.87</v>
      </c>
      <c r="K23" s="154">
        <v>81.900000000000006</v>
      </c>
      <c r="L23" s="154"/>
      <c r="M23" s="93">
        <v>6.95</v>
      </c>
      <c r="N23" s="36">
        <v>40</v>
      </c>
    </row>
    <row r="24" spans="1:14" ht="18.75" x14ac:dyDescent="0.3">
      <c r="A24" s="27">
        <v>2</v>
      </c>
      <c r="B24" s="143" t="s">
        <v>122</v>
      </c>
      <c r="C24" s="143"/>
      <c r="D24" s="143"/>
      <c r="E24" s="143"/>
      <c r="F24" s="143"/>
      <c r="G24" s="33">
        <v>100</v>
      </c>
      <c r="H24" s="52">
        <v>14.73</v>
      </c>
      <c r="I24" s="52">
        <v>9.94</v>
      </c>
      <c r="J24" s="52">
        <v>18.93</v>
      </c>
      <c r="K24" s="177">
        <v>224</v>
      </c>
      <c r="L24" s="177"/>
      <c r="M24" s="49">
        <v>0.19</v>
      </c>
      <c r="N24" s="35">
        <v>236</v>
      </c>
    </row>
    <row r="25" spans="1:14" ht="18.75" x14ac:dyDescent="0.3">
      <c r="A25" s="27">
        <v>3</v>
      </c>
      <c r="B25" s="158" t="s">
        <v>175</v>
      </c>
      <c r="C25" s="159"/>
      <c r="D25" s="159"/>
      <c r="E25" s="159"/>
      <c r="F25" s="160"/>
      <c r="G25" s="33">
        <v>50</v>
      </c>
      <c r="H25" s="51">
        <v>0.97</v>
      </c>
      <c r="I25" s="51">
        <v>2.2599999999999998</v>
      </c>
      <c r="J25" s="51">
        <v>6.63</v>
      </c>
      <c r="K25" s="154">
        <v>50.75</v>
      </c>
      <c r="L25" s="154"/>
      <c r="M25" s="121">
        <v>0.16</v>
      </c>
      <c r="N25" s="36">
        <v>351</v>
      </c>
    </row>
    <row r="26" spans="1:14" ht="18.75" x14ac:dyDescent="0.3">
      <c r="A26" s="27">
        <v>4</v>
      </c>
      <c r="B26" s="143" t="s">
        <v>49</v>
      </c>
      <c r="C26" s="143"/>
      <c r="D26" s="143"/>
      <c r="E26" s="143"/>
      <c r="F26" s="143"/>
      <c r="G26" s="33">
        <v>180</v>
      </c>
      <c r="H26" s="43">
        <v>3.78</v>
      </c>
      <c r="I26" s="43">
        <v>3.258</v>
      </c>
      <c r="J26" s="43">
        <v>15.552</v>
      </c>
      <c r="K26" s="154">
        <v>106.794</v>
      </c>
      <c r="L26" s="154"/>
      <c r="M26" s="43">
        <v>1.44</v>
      </c>
      <c r="N26" s="35">
        <v>397</v>
      </c>
    </row>
    <row r="27" spans="1:14" x14ac:dyDescent="0.25">
      <c r="A27" s="27"/>
      <c r="B27" s="146" t="s">
        <v>15</v>
      </c>
      <c r="C27" s="146"/>
      <c r="D27" s="146"/>
      <c r="E27" s="146"/>
      <c r="F27" s="146"/>
      <c r="G27" s="33"/>
      <c r="H27" s="41">
        <f t="shared" ref="H27:M27" si="2">SUM(H23:H26)</f>
        <v>20.34</v>
      </c>
      <c r="I27" s="41">
        <f t="shared" si="2"/>
        <v>20.678000000000001</v>
      </c>
      <c r="J27" s="41">
        <f t="shared" si="2"/>
        <v>48.981999999999999</v>
      </c>
      <c r="K27" s="133">
        <f t="shared" si="2"/>
        <v>463.44399999999996</v>
      </c>
      <c r="L27" s="133">
        <f t="shared" si="2"/>
        <v>0</v>
      </c>
      <c r="M27" s="41">
        <f t="shared" si="2"/>
        <v>8.74</v>
      </c>
      <c r="N27" s="35"/>
    </row>
    <row r="28" spans="1:14" ht="19.5" thickBot="1" x14ac:dyDescent="0.35">
      <c r="A28" s="37"/>
      <c r="B28" s="155" t="s">
        <v>21</v>
      </c>
      <c r="C28" s="155"/>
      <c r="D28" s="155"/>
      <c r="E28" s="155"/>
      <c r="F28" s="155"/>
      <c r="G28" s="38">
        <v>1946</v>
      </c>
      <c r="H28" s="42">
        <f>H8+H17+H21+H27+H9</f>
        <v>63.965000000000003</v>
      </c>
      <c r="I28" s="42">
        <f>I8+I17+I21+I27+I9</f>
        <v>61.36</v>
      </c>
      <c r="J28" s="42">
        <f>J8+J17+J21+J9+J27</f>
        <v>292.62900000000002</v>
      </c>
      <c r="K28" s="165">
        <f>K8+K17+K21+K27+K9</f>
        <v>1913.954</v>
      </c>
      <c r="L28" s="165"/>
      <c r="M28" s="42">
        <f>M8+M17+M21+M27+M9</f>
        <v>48.128</v>
      </c>
      <c r="N28" s="39"/>
    </row>
  </sheetData>
  <mergeCells count="55">
    <mergeCell ref="A1:N1"/>
    <mergeCell ref="B2:F2"/>
    <mergeCell ref="H2:J2"/>
    <mergeCell ref="K2:L2"/>
    <mergeCell ref="B3:F3"/>
    <mergeCell ref="K3:L3"/>
    <mergeCell ref="K4:L4"/>
    <mergeCell ref="K5:L5"/>
    <mergeCell ref="B7:F7"/>
    <mergeCell ref="K7:L7"/>
    <mergeCell ref="B8:F8"/>
    <mergeCell ref="K8:L8"/>
    <mergeCell ref="B4:F4"/>
    <mergeCell ref="B5:F5"/>
    <mergeCell ref="K6:L6"/>
    <mergeCell ref="B6:F6"/>
    <mergeCell ref="K20:L20"/>
    <mergeCell ref="B10:F10"/>
    <mergeCell ref="K10:L10"/>
    <mergeCell ref="B11:F11"/>
    <mergeCell ref="K11:L11"/>
    <mergeCell ref="B12:F12"/>
    <mergeCell ref="K12:L12"/>
    <mergeCell ref="B25:F25"/>
    <mergeCell ref="K25:L25"/>
    <mergeCell ref="K13:L13"/>
    <mergeCell ref="B18:F18"/>
    <mergeCell ref="K18:L18"/>
    <mergeCell ref="B19:F19"/>
    <mergeCell ref="K19:L19"/>
    <mergeCell ref="B14:F14"/>
    <mergeCell ref="K14:L14"/>
    <mergeCell ref="B15:F15"/>
    <mergeCell ref="K15:L15"/>
    <mergeCell ref="B16:F16"/>
    <mergeCell ref="K16:L16"/>
    <mergeCell ref="B17:F17"/>
    <mergeCell ref="K17:L17"/>
    <mergeCell ref="K23:L23"/>
    <mergeCell ref="B9:F9"/>
    <mergeCell ref="K9:L9"/>
    <mergeCell ref="B27:F27"/>
    <mergeCell ref="K27:L27"/>
    <mergeCell ref="B28:F28"/>
    <mergeCell ref="K28:L28"/>
    <mergeCell ref="B24:F24"/>
    <mergeCell ref="K24:L24"/>
    <mergeCell ref="B26:F26"/>
    <mergeCell ref="K26:L26"/>
    <mergeCell ref="B21:F21"/>
    <mergeCell ref="K21:L21"/>
    <mergeCell ref="B22:F22"/>
    <mergeCell ref="K22:L22"/>
    <mergeCell ref="B23:F23"/>
    <mergeCell ref="B13:F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27" sqref="G27"/>
    </sheetView>
  </sheetViews>
  <sheetFormatPr defaultRowHeight="15" x14ac:dyDescent="0.25"/>
  <cols>
    <col min="1" max="1" width="4" customWidth="1"/>
    <col min="6" max="6" width="10.140625" customWidth="1"/>
    <col min="7" max="7" width="8.42578125" customWidth="1"/>
    <col min="14" max="14" width="11.28515625" bestFit="1" customWidth="1"/>
  </cols>
  <sheetData>
    <row r="1" spans="1:14" ht="21" thickBot="1" x14ac:dyDescent="0.35">
      <c r="A1" s="149" t="s">
        <v>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ht="18.75" x14ac:dyDescent="0.3">
      <c r="A2" s="24"/>
      <c r="B2" s="135" t="s">
        <v>14</v>
      </c>
      <c r="C2" s="135"/>
      <c r="D2" s="135"/>
      <c r="E2" s="135"/>
      <c r="F2" s="135"/>
      <c r="G2" s="108" t="s">
        <v>96</v>
      </c>
      <c r="H2" s="137" t="s">
        <v>3</v>
      </c>
      <c r="I2" s="137"/>
      <c r="J2" s="137"/>
      <c r="K2" s="137" t="s">
        <v>12</v>
      </c>
      <c r="L2" s="137"/>
      <c r="M2" s="25" t="s">
        <v>8</v>
      </c>
      <c r="N2" s="26" t="s">
        <v>10</v>
      </c>
    </row>
    <row r="3" spans="1:14" ht="18.75" x14ac:dyDescent="0.3">
      <c r="A3" s="27"/>
      <c r="B3" s="134" t="s">
        <v>2</v>
      </c>
      <c r="C3" s="134"/>
      <c r="D3" s="134"/>
      <c r="E3" s="134"/>
      <c r="F3" s="134"/>
      <c r="G3" s="109" t="s">
        <v>97</v>
      </c>
      <c r="H3" s="28" t="s">
        <v>4</v>
      </c>
      <c r="I3" s="28" t="s">
        <v>5</v>
      </c>
      <c r="J3" s="28" t="s">
        <v>6</v>
      </c>
      <c r="K3" s="133" t="s">
        <v>7</v>
      </c>
      <c r="L3" s="133"/>
      <c r="M3" s="41" t="s">
        <v>9</v>
      </c>
      <c r="N3" s="30" t="s">
        <v>11</v>
      </c>
    </row>
    <row r="4" spans="1:14" ht="18.75" x14ac:dyDescent="0.3">
      <c r="A4" s="27">
        <v>1</v>
      </c>
      <c r="B4" s="138" t="s">
        <v>149</v>
      </c>
      <c r="C4" s="139"/>
      <c r="D4" s="139"/>
      <c r="E4" s="139"/>
      <c r="F4" s="140"/>
      <c r="G4" s="70" t="s">
        <v>99</v>
      </c>
      <c r="H4" s="44">
        <v>4.62</v>
      </c>
      <c r="I4" s="44">
        <v>6.72</v>
      </c>
      <c r="J4" s="44">
        <v>14.23</v>
      </c>
      <c r="K4" s="129">
        <v>135.9</v>
      </c>
      <c r="L4" s="129"/>
      <c r="M4" s="47">
        <v>7.0000000000000007E-2</v>
      </c>
      <c r="N4" s="5">
        <v>3</v>
      </c>
    </row>
    <row r="5" spans="1:14" ht="18.75" x14ac:dyDescent="0.3">
      <c r="A5" s="27">
        <v>2</v>
      </c>
      <c r="B5" s="138" t="s">
        <v>46</v>
      </c>
      <c r="C5" s="139"/>
      <c r="D5" s="139"/>
      <c r="E5" s="139"/>
      <c r="F5" s="140"/>
      <c r="G5" s="53">
        <v>210</v>
      </c>
      <c r="H5" s="44">
        <v>4.54</v>
      </c>
      <c r="I5" s="44">
        <v>0.44</v>
      </c>
      <c r="J5" s="44">
        <v>0.14000000000000001</v>
      </c>
      <c r="K5" s="129">
        <v>144.18</v>
      </c>
      <c r="L5" s="129"/>
      <c r="M5" s="46">
        <v>0</v>
      </c>
      <c r="N5" s="34">
        <v>168</v>
      </c>
    </row>
    <row r="6" spans="1:14" ht="18.75" x14ac:dyDescent="0.3">
      <c r="A6" s="27">
        <v>3</v>
      </c>
      <c r="B6" s="136" t="s">
        <v>91</v>
      </c>
      <c r="C6" s="136"/>
      <c r="D6" s="136"/>
      <c r="E6" s="136"/>
      <c r="F6" s="136"/>
      <c r="G6" s="33" t="s">
        <v>92</v>
      </c>
      <c r="H6" s="46">
        <v>5.3999999999999999E-2</v>
      </c>
      <c r="I6" s="46">
        <v>1.7999999999999999E-2</v>
      </c>
      <c r="J6" s="46">
        <v>8.3879999999999999</v>
      </c>
      <c r="K6" s="132">
        <v>33.606000000000002</v>
      </c>
      <c r="L6" s="132"/>
      <c r="M6" s="46">
        <v>1.7999999999999999E-2</v>
      </c>
      <c r="N6" s="34">
        <v>392</v>
      </c>
    </row>
    <row r="7" spans="1:14" ht="18.75" x14ac:dyDescent="0.3">
      <c r="A7" s="27">
        <v>4</v>
      </c>
      <c r="B7" s="138" t="s">
        <v>134</v>
      </c>
      <c r="C7" s="139"/>
      <c r="D7" s="139"/>
      <c r="E7" s="139"/>
      <c r="F7" s="140"/>
      <c r="G7" s="53">
        <v>25</v>
      </c>
      <c r="H7" s="122">
        <v>0.25</v>
      </c>
      <c r="I7" s="122">
        <v>0</v>
      </c>
      <c r="J7" s="122">
        <v>20.38</v>
      </c>
      <c r="K7" s="141">
        <v>77.5</v>
      </c>
      <c r="L7" s="142"/>
      <c r="M7" s="123">
        <v>0</v>
      </c>
      <c r="N7" s="32"/>
    </row>
    <row r="8" spans="1:14" x14ac:dyDescent="0.25">
      <c r="A8" s="27"/>
      <c r="B8" s="126" t="s">
        <v>15</v>
      </c>
      <c r="C8" s="127"/>
      <c r="D8" s="127"/>
      <c r="E8" s="127"/>
      <c r="F8" s="128"/>
      <c r="G8" s="33"/>
      <c r="H8" s="41">
        <f>SUM(H4:H6)</f>
        <v>9.2140000000000004</v>
      </c>
      <c r="I8" s="41">
        <f t="shared" ref="I8:M8" si="0">SUM(I4:I6)</f>
        <v>7.1779999999999999</v>
      </c>
      <c r="J8" s="41">
        <f t="shared" si="0"/>
        <v>22.758000000000003</v>
      </c>
      <c r="K8" s="133">
        <f>SUM(K4:L6)</f>
        <v>313.68600000000004</v>
      </c>
      <c r="L8" s="133"/>
      <c r="M8" s="41">
        <f t="shared" si="0"/>
        <v>8.8000000000000009E-2</v>
      </c>
      <c r="N8" s="34"/>
    </row>
    <row r="9" spans="1:14" x14ac:dyDescent="0.25">
      <c r="A9" s="27"/>
      <c r="B9" s="180" t="s">
        <v>132</v>
      </c>
      <c r="C9" s="181"/>
      <c r="D9" s="181"/>
      <c r="E9" s="181"/>
      <c r="F9" s="182"/>
      <c r="G9" s="50">
        <v>100</v>
      </c>
      <c r="H9" s="49">
        <v>0.9</v>
      </c>
      <c r="I9" s="49">
        <v>0.3</v>
      </c>
      <c r="J9" s="49">
        <v>12.6</v>
      </c>
      <c r="K9" s="156">
        <v>57</v>
      </c>
      <c r="L9" s="157"/>
      <c r="M9" s="49">
        <v>6</v>
      </c>
      <c r="N9" s="58">
        <v>368</v>
      </c>
    </row>
    <row r="10" spans="1:14" ht="18.75" x14ac:dyDescent="0.3">
      <c r="A10" s="27"/>
      <c r="B10" s="134" t="s">
        <v>16</v>
      </c>
      <c r="C10" s="134"/>
      <c r="D10" s="134"/>
      <c r="E10" s="134"/>
      <c r="F10" s="134"/>
      <c r="G10" s="33"/>
      <c r="H10" s="46"/>
      <c r="I10" s="46"/>
      <c r="J10" s="46"/>
      <c r="K10" s="130"/>
      <c r="L10" s="131"/>
      <c r="M10" s="46"/>
      <c r="N10" s="34"/>
    </row>
    <row r="11" spans="1:14" ht="18.75" x14ac:dyDescent="0.3">
      <c r="A11" s="27">
        <v>1</v>
      </c>
      <c r="B11" s="143" t="s">
        <v>125</v>
      </c>
      <c r="C11" s="143"/>
      <c r="D11" s="143"/>
      <c r="E11" s="143"/>
      <c r="F11" s="143"/>
      <c r="G11" s="33">
        <v>100</v>
      </c>
      <c r="H11" s="99">
        <v>1.67</v>
      </c>
      <c r="I11" s="99">
        <v>4.18</v>
      </c>
      <c r="J11" s="99">
        <v>8.1999999999999993</v>
      </c>
      <c r="K11" s="129">
        <v>77.099999999999994</v>
      </c>
      <c r="L11" s="129"/>
      <c r="M11" s="99">
        <v>9.8000000000000007</v>
      </c>
      <c r="N11" s="5">
        <v>34</v>
      </c>
    </row>
    <row r="12" spans="1:14" ht="15.75" x14ac:dyDescent="0.25">
      <c r="A12" s="27">
        <v>2</v>
      </c>
      <c r="B12" s="179" t="s">
        <v>140</v>
      </c>
      <c r="C12" s="179"/>
      <c r="D12" s="179"/>
      <c r="E12" s="179"/>
      <c r="F12" s="179"/>
      <c r="G12" s="33" t="s">
        <v>84</v>
      </c>
      <c r="H12" s="46">
        <v>1.98</v>
      </c>
      <c r="I12" s="46">
        <v>5.13</v>
      </c>
      <c r="J12" s="46">
        <v>16.600000000000001</v>
      </c>
      <c r="K12" s="129">
        <v>123.01</v>
      </c>
      <c r="L12" s="129"/>
      <c r="M12" s="46">
        <v>7.55</v>
      </c>
      <c r="N12" s="34">
        <v>76</v>
      </c>
    </row>
    <row r="13" spans="1:14" ht="18.75" x14ac:dyDescent="0.3">
      <c r="A13" s="27">
        <v>3</v>
      </c>
      <c r="B13" s="143" t="s">
        <v>57</v>
      </c>
      <c r="C13" s="143"/>
      <c r="D13" s="143"/>
      <c r="E13" s="143"/>
      <c r="F13" s="143"/>
      <c r="G13" s="33">
        <v>58</v>
      </c>
      <c r="H13" s="46">
        <v>8.68</v>
      </c>
      <c r="I13" s="123">
        <v>9.07</v>
      </c>
      <c r="J13" s="46">
        <v>1.61</v>
      </c>
      <c r="K13" s="129">
        <v>122.96</v>
      </c>
      <c r="L13" s="129"/>
      <c r="M13" s="46">
        <v>0.02</v>
      </c>
      <c r="N13" s="34">
        <v>1827</v>
      </c>
    </row>
    <row r="14" spans="1:14" ht="18.75" x14ac:dyDescent="0.3">
      <c r="A14" s="27">
        <v>4</v>
      </c>
      <c r="B14" s="143" t="s">
        <v>48</v>
      </c>
      <c r="C14" s="143"/>
      <c r="D14" s="143"/>
      <c r="E14" s="143"/>
      <c r="F14" s="143"/>
      <c r="G14" s="33">
        <v>120</v>
      </c>
      <c r="H14" s="51">
        <v>2.2559999999999998</v>
      </c>
      <c r="I14" s="51">
        <v>4.88</v>
      </c>
      <c r="J14" s="51">
        <v>11.41</v>
      </c>
      <c r="K14" s="129">
        <v>98.64</v>
      </c>
      <c r="L14" s="129"/>
      <c r="M14" s="89">
        <v>8.1359999999999992</v>
      </c>
      <c r="N14" s="32">
        <v>342</v>
      </c>
    </row>
    <row r="15" spans="1:14" ht="18.75" x14ac:dyDescent="0.3">
      <c r="A15" s="27">
        <v>5</v>
      </c>
      <c r="B15" s="143" t="s">
        <v>81</v>
      </c>
      <c r="C15" s="143"/>
      <c r="D15" s="143"/>
      <c r="E15" s="143"/>
      <c r="F15" s="143"/>
      <c r="G15" s="33">
        <v>180</v>
      </c>
      <c r="H15" s="92">
        <v>0.39600000000000002</v>
      </c>
      <c r="I15" s="92">
        <v>1.7999999999999999E-2</v>
      </c>
      <c r="J15" s="92">
        <v>24.984000000000002</v>
      </c>
      <c r="K15" s="129">
        <v>101.7</v>
      </c>
      <c r="L15" s="129"/>
      <c r="M15" s="92">
        <v>0.36</v>
      </c>
      <c r="N15" s="32">
        <v>376</v>
      </c>
    </row>
    <row r="16" spans="1:14" ht="18.75" x14ac:dyDescent="0.3">
      <c r="A16" s="27">
        <v>6</v>
      </c>
      <c r="B16" s="143" t="s">
        <v>168</v>
      </c>
      <c r="C16" s="143"/>
      <c r="D16" s="143"/>
      <c r="E16" s="143"/>
      <c r="F16" s="143"/>
      <c r="G16" s="33">
        <v>50</v>
      </c>
      <c r="H16" s="102">
        <v>3.5</v>
      </c>
      <c r="I16" s="102">
        <v>0.6</v>
      </c>
      <c r="J16" s="102">
        <v>20.149999999999999</v>
      </c>
      <c r="K16" s="129">
        <v>96.5</v>
      </c>
      <c r="L16" s="129"/>
      <c r="M16" s="102">
        <v>0</v>
      </c>
      <c r="N16" s="32"/>
    </row>
    <row r="17" spans="1:14" x14ac:dyDescent="0.25">
      <c r="A17" s="27"/>
      <c r="B17" s="146" t="s">
        <v>15</v>
      </c>
      <c r="C17" s="146"/>
      <c r="D17" s="146"/>
      <c r="E17" s="146"/>
      <c r="F17" s="146"/>
      <c r="G17" s="33"/>
      <c r="H17" s="41">
        <f>SUM(H10:H16)</f>
        <v>18.481999999999999</v>
      </c>
      <c r="I17" s="41">
        <f>SUM(I10:I16)</f>
        <v>23.878</v>
      </c>
      <c r="J17" s="41">
        <f>SUM(J10:J16)</f>
        <v>82.954000000000008</v>
      </c>
      <c r="K17" s="147">
        <f>SUM(K10:L16)</f>
        <v>619.91</v>
      </c>
      <c r="L17" s="147"/>
      <c r="M17" s="41">
        <f>SUM(M10:M16)</f>
        <v>25.866</v>
      </c>
      <c r="N17" s="36"/>
    </row>
    <row r="18" spans="1:14" ht="18.75" x14ac:dyDescent="0.3">
      <c r="A18" s="27"/>
      <c r="B18" s="134" t="s">
        <v>19</v>
      </c>
      <c r="C18" s="134"/>
      <c r="D18" s="134"/>
      <c r="E18" s="134"/>
      <c r="F18" s="134"/>
      <c r="G18" s="33"/>
      <c r="H18" s="41"/>
      <c r="I18" s="41"/>
      <c r="J18" s="41"/>
      <c r="K18" s="147"/>
      <c r="L18" s="147"/>
      <c r="M18" s="41"/>
      <c r="N18" s="36"/>
    </row>
    <row r="19" spans="1:14" ht="18.75" x14ac:dyDescent="0.3">
      <c r="A19" s="27">
        <v>1</v>
      </c>
      <c r="B19" s="143" t="s">
        <v>144</v>
      </c>
      <c r="C19" s="145"/>
      <c r="D19" s="145"/>
      <c r="E19" s="145"/>
      <c r="F19" s="145"/>
      <c r="G19" s="33">
        <v>150</v>
      </c>
      <c r="H19" s="43">
        <v>4.3499999999999996</v>
      </c>
      <c r="I19" s="43">
        <v>3.75</v>
      </c>
      <c r="J19" s="43">
        <v>6.32</v>
      </c>
      <c r="K19" s="154">
        <v>75.959999999999994</v>
      </c>
      <c r="L19" s="154"/>
      <c r="M19" s="43">
        <v>0.45</v>
      </c>
      <c r="N19" s="36">
        <v>401</v>
      </c>
    </row>
    <row r="20" spans="1:14" x14ac:dyDescent="0.25">
      <c r="A20" s="27"/>
      <c r="B20" s="146" t="s">
        <v>15</v>
      </c>
      <c r="C20" s="146"/>
      <c r="D20" s="146"/>
      <c r="E20" s="146"/>
      <c r="F20" s="146"/>
      <c r="G20" s="33"/>
      <c r="H20" s="41">
        <f>SUM(H19:H19)</f>
        <v>4.3499999999999996</v>
      </c>
      <c r="I20" s="41">
        <f>SUM(I19:I19)</f>
        <v>3.75</v>
      </c>
      <c r="J20" s="41">
        <f>SUM(J19:J19)</f>
        <v>6.32</v>
      </c>
      <c r="K20" s="133">
        <f>SUM(K19:L19)</f>
        <v>75.959999999999994</v>
      </c>
      <c r="L20" s="133"/>
      <c r="M20" s="41">
        <f>SUM(M19:M19)</f>
        <v>0.45</v>
      </c>
      <c r="N20" s="36"/>
    </row>
    <row r="21" spans="1:14" ht="18.75" x14ac:dyDescent="0.3">
      <c r="A21" s="27"/>
      <c r="B21" s="134" t="s">
        <v>20</v>
      </c>
      <c r="C21" s="134"/>
      <c r="D21" s="134"/>
      <c r="E21" s="134"/>
      <c r="F21" s="134"/>
      <c r="G21" s="33"/>
      <c r="H21" s="43"/>
      <c r="I21" s="43"/>
      <c r="J21" s="43"/>
      <c r="K21" s="154"/>
      <c r="L21" s="154"/>
      <c r="M21" s="43"/>
      <c r="N21" s="36"/>
    </row>
    <row r="22" spans="1:14" ht="18.75" x14ac:dyDescent="0.3">
      <c r="A22" s="27">
        <v>1</v>
      </c>
      <c r="B22" s="143" t="s">
        <v>103</v>
      </c>
      <c r="C22" s="143"/>
      <c r="D22" s="143"/>
      <c r="E22" s="143"/>
      <c r="F22" s="143"/>
      <c r="G22" s="33">
        <v>60</v>
      </c>
      <c r="H22" s="43">
        <v>10.64</v>
      </c>
      <c r="I22" s="43">
        <v>2.77</v>
      </c>
      <c r="J22" s="43">
        <v>1.75</v>
      </c>
      <c r="K22" s="154">
        <v>74</v>
      </c>
      <c r="L22" s="154"/>
      <c r="M22" s="43">
        <v>0.62</v>
      </c>
      <c r="N22" s="36">
        <v>249</v>
      </c>
    </row>
    <row r="23" spans="1:14" ht="18.75" x14ac:dyDescent="0.3">
      <c r="A23" s="27">
        <v>2</v>
      </c>
      <c r="B23" s="143" t="s">
        <v>58</v>
      </c>
      <c r="C23" s="143"/>
      <c r="D23" s="143"/>
      <c r="E23" s="143"/>
      <c r="F23" s="143"/>
      <c r="G23" s="33">
        <v>75</v>
      </c>
      <c r="H23" s="51">
        <v>1.43</v>
      </c>
      <c r="I23" s="51">
        <v>2.16</v>
      </c>
      <c r="J23" s="51">
        <v>11.49</v>
      </c>
      <c r="K23" s="154">
        <v>71.17</v>
      </c>
      <c r="L23" s="154"/>
      <c r="M23" s="121">
        <v>10.5</v>
      </c>
      <c r="N23" s="36">
        <v>318</v>
      </c>
    </row>
    <row r="24" spans="1:14" ht="18.75" x14ac:dyDescent="0.3">
      <c r="A24" s="27">
        <v>3</v>
      </c>
      <c r="B24" s="143" t="s">
        <v>69</v>
      </c>
      <c r="C24" s="143"/>
      <c r="D24" s="143"/>
      <c r="E24" s="143"/>
      <c r="F24" s="143"/>
      <c r="G24" s="33">
        <v>180</v>
      </c>
      <c r="H24" s="43">
        <v>2.8</v>
      </c>
      <c r="I24" s="43">
        <v>2.39</v>
      </c>
      <c r="J24" s="43">
        <v>12.76</v>
      </c>
      <c r="K24" s="154">
        <v>84</v>
      </c>
      <c r="L24" s="154"/>
      <c r="M24" s="43">
        <v>1.17</v>
      </c>
      <c r="N24" s="36">
        <v>395</v>
      </c>
    </row>
    <row r="25" spans="1:14" ht="18.75" x14ac:dyDescent="0.3">
      <c r="A25" s="27">
        <v>4</v>
      </c>
      <c r="B25" s="143" t="s">
        <v>150</v>
      </c>
      <c r="C25" s="143"/>
      <c r="D25" s="143"/>
      <c r="E25" s="143"/>
      <c r="F25" s="143"/>
      <c r="G25" s="33">
        <v>30</v>
      </c>
      <c r="H25" s="43">
        <v>2.25</v>
      </c>
      <c r="I25" s="43">
        <v>0.87</v>
      </c>
      <c r="J25" s="43">
        <v>15.15</v>
      </c>
      <c r="K25" s="154">
        <v>78.900000000000006</v>
      </c>
      <c r="L25" s="154"/>
      <c r="M25" s="43">
        <v>0.01</v>
      </c>
      <c r="N25" s="36"/>
    </row>
    <row r="26" spans="1:14" x14ac:dyDescent="0.25">
      <c r="A26" s="27"/>
      <c r="B26" s="146" t="s">
        <v>15</v>
      </c>
      <c r="C26" s="146"/>
      <c r="D26" s="146"/>
      <c r="E26" s="146"/>
      <c r="F26" s="146"/>
      <c r="G26" s="33"/>
      <c r="H26" s="41">
        <f>SUM(H22:H25)</f>
        <v>17.12</v>
      </c>
      <c r="I26" s="41">
        <f t="shared" ref="I26:L26" si="1">SUM(I22:I25)</f>
        <v>8.19</v>
      </c>
      <c r="J26" s="41">
        <f t="shared" si="1"/>
        <v>41.15</v>
      </c>
      <c r="K26" s="133">
        <f t="shared" si="1"/>
        <v>308.07000000000005</v>
      </c>
      <c r="L26" s="133">
        <f t="shared" si="1"/>
        <v>0</v>
      </c>
      <c r="M26" s="41">
        <f>SUM(M22:M25)</f>
        <v>12.299999999999999</v>
      </c>
      <c r="N26" s="36"/>
    </row>
    <row r="27" spans="1:14" ht="19.5" thickBot="1" x14ac:dyDescent="0.35">
      <c r="A27" s="37"/>
      <c r="B27" s="155" t="s">
        <v>21</v>
      </c>
      <c r="C27" s="155"/>
      <c r="D27" s="155"/>
      <c r="E27" s="155"/>
      <c r="F27" s="155"/>
      <c r="G27" s="54">
        <v>1827</v>
      </c>
      <c r="H27" s="42">
        <f>H8+H9+H17+H20+H26</f>
        <v>50.066000000000003</v>
      </c>
      <c r="I27" s="42">
        <f>I8+I9+I17+I20+I26</f>
        <v>43.295999999999999</v>
      </c>
      <c r="J27" s="42">
        <f>J8+J9+J17+J20+J26</f>
        <v>165.78200000000001</v>
      </c>
      <c r="K27" s="178">
        <f>K8+K9+K17+K20+K26</f>
        <v>1374.6260000000002</v>
      </c>
      <c r="L27" s="178"/>
      <c r="M27" s="42">
        <f>M8+M9+M17+M20+M26</f>
        <v>44.704000000000001</v>
      </c>
      <c r="N27" s="39"/>
    </row>
  </sheetData>
  <mergeCells count="54">
    <mergeCell ref="B7:F7"/>
    <mergeCell ref="K7:L7"/>
    <mergeCell ref="A1:N1"/>
    <mergeCell ref="B2:F2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8:F8"/>
    <mergeCell ref="K8:L8"/>
    <mergeCell ref="B10:F10"/>
    <mergeCell ref="K10:L10"/>
    <mergeCell ref="B11:F11"/>
    <mergeCell ref="K11:L11"/>
    <mergeCell ref="B9:F9"/>
    <mergeCell ref="K9:L9"/>
    <mergeCell ref="B12:F12"/>
    <mergeCell ref="K12:L12"/>
    <mergeCell ref="B13:F13"/>
    <mergeCell ref="K13:L13"/>
    <mergeCell ref="B14:F14"/>
    <mergeCell ref="K14:L14"/>
    <mergeCell ref="B15:F15"/>
    <mergeCell ref="K15:L15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1:F21"/>
    <mergeCell ref="K21:L21"/>
    <mergeCell ref="B22:F22"/>
    <mergeCell ref="K22:L22"/>
    <mergeCell ref="B26:F26"/>
    <mergeCell ref="K26:L26"/>
    <mergeCell ref="B27:F27"/>
    <mergeCell ref="K27:L27"/>
    <mergeCell ref="B23:F23"/>
    <mergeCell ref="K23:L23"/>
    <mergeCell ref="B24:F24"/>
    <mergeCell ref="K24:L24"/>
    <mergeCell ref="B25:F25"/>
    <mergeCell ref="K25:L2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O17" sqref="O17"/>
    </sheetView>
  </sheetViews>
  <sheetFormatPr defaultRowHeight="15" x14ac:dyDescent="0.25"/>
  <cols>
    <col min="1" max="1" width="3.42578125" customWidth="1"/>
    <col min="6" max="6" width="9.7109375" customWidth="1"/>
    <col min="7" max="7" width="9.28515625" customWidth="1"/>
    <col min="14" max="14" width="11.28515625" bestFit="1" customWidth="1"/>
  </cols>
  <sheetData>
    <row r="1" spans="1:14" ht="21" thickBot="1" x14ac:dyDescent="0.35">
      <c r="A1" s="149" t="s">
        <v>33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ht="18.75" x14ac:dyDescent="0.3">
      <c r="A2" s="24"/>
      <c r="B2" s="135" t="s">
        <v>14</v>
      </c>
      <c r="C2" s="135"/>
      <c r="D2" s="135"/>
      <c r="E2" s="135"/>
      <c r="F2" s="135"/>
      <c r="G2" s="108" t="s">
        <v>96</v>
      </c>
      <c r="H2" s="137" t="s">
        <v>3</v>
      </c>
      <c r="I2" s="137"/>
      <c r="J2" s="137"/>
      <c r="K2" s="137" t="s">
        <v>12</v>
      </c>
      <c r="L2" s="137"/>
      <c r="M2" s="25" t="s">
        <v>8</v>
      </c>
      <c r="N2" s="26" t="s">
        <v>10</v>
      </c>
    </row>
    <row r="3" spans="1:14" ht="18.75" x14ac:dyDescent="0.3">
      <c r="A3" s="27"/>
      <c r="B3" s="134" t="s">
        <v>2</v>
      </c>
      <c r="C3" s="134"/>
      <c r="D3" s="134"/>
      <c r="E3" s="134"/>
      <c r="F3" s="134"/>
      <c r="G3" s="109" t="s">
        <v>97</v>
      </c>
      <c r="H3" s="28" t="s">
        <v>4</v>
      </c>
      <c r="I3" s="28" t="s">
        <v>5</v>
      </c>
      <c r="J3" s="28" t="s">
        <v>6</v>
      </c>
      <c r="K3" s="133" t="s">
        <v>7</v>
      </c>
      <c r="L3" s="133"/>
      <c r="M3" s="41" t="s">
        <v>9</v>
      </c>
      <c r="N3" s="30" t="s">
        <v>11</v>
      </c>
    </row>
    <row r="4" spans="1:14" ht="18.75" x14ac:dyDescent="0.3">
      <c r="A4" s="27">
        <v>1</v>
      </c>
      <c r="B4" s="138" t="s">
        <v>176</v>
      </c>
      <c r="C4" s="139"/>
      <c r="D4" s="139"/>
      <c r="E4" s="139"/>
      <c r="F4" s="140"/>
      <c r="G4" s="56">
        <v>30</v>
      </c>
      <c r="H4" s="124">
        <v>0.96</v>
      </c>
      <c r="I4" s="124">
        <v>0.84</v>
      </c>
      <c r="J4" s="124">
        <v>24.03</v>
      </c>
      <c r="K4" s="171">
        <v>102.6</v>
      </c>
      <c r="L4" s="171"/>
      <c r="M4" s="57">
        <v>0.51</v>
      </c>
      <c r="N4" s="58"/>
    </row>
    <row r="5" spans="1:14" ht="18.75" x14ac:dyDescent="0.3">
      <c r="A5" s="27">
        <v>2</v>
      </c>
      <c r="B5" s="138" t="s">
        <v>59</v>
      </c>
      <c r="C5" s="139"/>
      <c r="D5" s="139"/>
      <c r="E5" s="139"/>
      <c r="F5" s="140"/>
      <c r="G5" s="53">
        <v>210</v>
      </c>
      <c r="H5" s="44">
        <v>5.36</v>
      </c>
      <c r="I5" s="44">
        <v>2.96</v>
      </c>
      <c r="J5" s="44">
        <v>0.44</v>
      </c>
      <c r="K5" s="129">
        <v>147.72</v>
      </c>
      <c r="L5" s="129"/>
      <c r="M5" s="46">
        <v>0</v>
      </c>
      <c r="N5" s="34">
        <v>168</v>
      </c>
    </row>
    <row r="6" spans="1:14" ht="18.75" x14ac:dyDescent="0.3">
      <c r="A6" s="27">
        <v>3</v>
      </c>
      <c r="B6" s="136" t="s">
        <v>102</v>
      </c>
      <c r="C6" s="136"/>
      <c r="D6" s="136"/>
      <c r="E6" s="136"/>
      <c r="F6" s="136"/>
      <c r="G6" s="33" t="s">
        <v>94</v>
      </c>
      <c r="H6" s="46">
        <v>0.126</v>
      </c>
      <c r="I6" s="46">
        <v>1.7999999999999999E-2</v>
      </c>
      <c r="J6" s="46">
        <v>10.206</v>
      </c>
      <c r="K6" s="132">
        <v>41</v>
      </c>
      <c r="L6" s="132"/>
      <c r="M6" s="46">
        <v>2.82</v>
      </c>
      <c r="N6" s="34">
        <v>393</v>
      </c>
    </row>
    <row r="7" spans="1:14" x14ac:dyDescent="0.25">
      <c r="A7" s="27"/>
      <c r="B7" s="126" t="s">
        <v>15</v>
      </c>
      <c r="C7" s="127"/>
      <c r="D7" s="127"/>
      <c r="E7" s="127"/>
      <c r="F7" s="128"/>
      <c r="G7" s="33"/>
      <c r="H7" s="41">
        <f>SUM(H4:H6)</f>
        <v>6.4460000000000006</v>
      </c>
      <c r="I7" s="41">
        <f t="shared" ref="I7:M7" si="0">SUM(I4:I6)</f>
        <v>3.8179999999999996</v>
      </c>
      <c r="J7" s="41">
        <f t="shared" si="0"/>
        <v>34.676000000000002</v>
      </c>
      <c r="K7" s="133">
        <f>SUM(K4:L6)</f>
        <v>291.32</v>
      </c>
      <c r="L7" s="133"/>
      <c r="M7" s="41">
        <f t="shared" si="0"/>
        <v>3.33</v>
      </c>
      <c r="N7" s="34"/>
    </row>
    <row r="8" spans="1:14" x14ac:dyDescent="0.25">
      <c r="A8" s="27"/>
      <c r="B8" s="180" t="s">
        <v>133</v>
      </c>
      <c r="C8" s="181"/>
      <c r="D8" s="181"/>
      <c r="E8" s="181"/>
      <c r="F8" s="182"/>
      <c r="G8" s="50">
        <v>100</v>
      </c>
      <c r="H8" s="49">
        <v>0.35</v>
      </c>
      <c r="I8" s="49">
        <v>0.35</v>
      </c>
      <c r="J8" s="49">
        <v>8.6199999999999992</v>
      </c>
      <c r="K8" s="156">
        <v>38.72</v>
      </c>
      <c r="L8" s="157"/>
      <c r="M8" s="49">
        <v>8.8000000000000007</v>
      </c>
      <c r="N8" s="58">
        <v>368</v>
      </c>
    </row>
    <row r="9" spans="1:14" ht="18.75" x14ac:dyDescent="0.3">
      <c r="A9" s="27"/>
      <c r="B9" s="134" t="s">
        <v>16</v>
      </c>
      <c r="C9" s="134"/>
      <c r="D9" s="134"/>
      <c r="E9" s="134"/>
      <c r="F9" s="134"/>
      <c r="G9" s="33"/>
      <c r="H9" s="46"/>
      <c r="I9" s="46"/>
      <c r="J9" s="46"/>
      <c r="K9" s="130"/>
      <c r="L9" s="131"/>
      <c r="M9" s="46"/>
      <c r="N9" s="34"/>
    </row>
    <row r="10" spans="1:14" ht="18.75" x14ac:dyDescent="0.3">
      <c r="A10" s="27">
        <v>1</v>
      </c>
      <c r="B10" s="143" t="s">
        <v>113</v>
      </c>
      <c r="C10" s="143"/>
      <c r="D10" s="143"/>
      <c r="E10" s="143"/>
      <c r="F10" s="143"/>
      <c r="G10" s="33">
        <v>100</v>
      </c>
      <c r="H10" s="99">
        <v>1.35</v>
      </c>
      <c r="I10" s="99">
        <v>6.16</v>
      </c>
      <c r="J10" s="99">
        <v>7.69</v>
      </c>
      <c r="K10" s="129">
        <v>91.6</v>
      </c>
      <c r="L10" s="129"/>
      <c r="M10" s="99">
        <v>13.25</v>
      </c>
      <c r="N10" s="5">
        <v>45</v>
      </c>
    </row>
    <row r="11" spans="1:14" ht="22.5" x14ac:dyDescent="0.25">
      <c r="A11" s="96">
        <v>2</v>
      </c>
      <c r="B11" s="183" t="s">
        <v>93</v>
      </c>
      <c r="C11" s="183"/>
      <c r="D11" s="183"/>
      <c r="E11" s="183"/>
      <c r="F11" s="183"/>
      <c r="G11" s="50" t="s">
        <v>84</v>
      </c>
      <c r="H11" s="57">
        <v>1.73</v>
      </c>
      <c r="I11" s="57">
        <v>4.88</v>
      </c>
      <c r="J11" s="57">
        <v>12.05</v>
      </c>
      <c r="K11" s="171">
        <v>123.01</v>
      </c>
      <c r="L11" s="171"/>
      <c r="M11" s="57">
        <v>14.25</v>
      </c>
      <c r="N11" s="87" t="s">
        <v>89</v>
      </c>
    </row>
    <row r="12" spans="1:14" ht="18.75" x14ac:dyDescent="0.3">
      <c r="A12" s="27">
        <v>3</v>
      </c>
      <c r="B12" s="170" t="s">
        <v>60</v>
      </c>
      <c r="C12" s="170"/>
      <c r="D12" s="170"/>
      <c r="E12" s="170"/>
      <c r="F12" s="170"/>
      <c r="G12" s="71" t="s">
        <v>126</v>
      </c>
      <c r="H12" s="57">
        <v>10.99</v>
      </c>
      <c r="I12" s="57">
        <v>8.81</v>
      </c>
      <c r="J12" s="57">
        <v>2.3260000000000001</v>
      </c>
      <c r="K12" s="171">
        <v>132.44999999999999</v>
      </c>
      <c r="L12" s="171"/>
      <c r="M12" s="57">
        <v>8.5000000000000006E-2</v>
      </c>
      <c r="N12" s="58">
        <v>278</v>
      </c>
    </row>
    <row r="13" spans="1:14" ht="18.75" x14ac:dyDescent="0.25">
      <c r="A13" s="27">
        <v>4</v>
      </c>
      <c r="B13" s="161" t="s">
        <v>177</v>
      </c>
      <c r="C13" s="161"/>
      <c r="D13" s="161"/>
      <c r="E13" s="161"/>
      <c r="F13" s="161"/>
      <c r="G13" s="83">
        <v>100</v>
      </c>
      <c r="H13" s="123">
        <v>3.66</v>
      </c>
      <c r="I13" s="123">
        <v>2.8</v>
      </c>
      <c r="J13" s="123">
        <v>17.579999999999998</v>
      </c>
      <c r="K13" s="129">
        <v>110.32</v>
      </c>
      <c r="L13" s="129"/>
      <c r="M13" s="123"/>
      <c r="N13" s="32">
        <v>205</v>
      </c>
    </row>
    <row r="14" spans="1:14" ht="18.75" x14ac:dyDescent="0.3">
      <c r="A14" s="27">
        <v>5</v>
      </c>
      <c r="B14" s="143" t="s">
        <v>161</v>
      </c>
      <c r="C14" s="143"/>
      <c r="D14" s="143"/>
      <c r="E14" s="143"/>
      <c r="F14" s="143"/>
      <c r="G14" s="33">
        <v>180</v>
      </c>
      <c r="H14" s="46">
        <v>0.9</v>
      </c>
      <c r="I14" s="46">
        <v>0</v>
      </c>
      <c r="J14" s="46">
        <v>18.18</v>
      </c>
      <c r="K14" s="129">
        <v>76.8</v>
      </c>
      <c r="L14" s="129"/>
      <c r="M14" s="46">
        <v>3.6</v>
      </c>
      <c r="N14" s="34">
        <v>399</v>
      </c>
    </row>
    <row r="15" spans="1:14" ht="18.75" x14ac:dyDescent="0.3">
      <c r="A15" s="27">
        <v>6</v>
      </c>
      <c r="B15" s="143" t="s">
        <v>168</v>
      </c>
      <c r="C15" s="143"/>
      <c r="D15" s="143"/>
      <c r="E15" s="143"/>
      <c r="F15" s="143"/>
      <c r="G15" s="33">
        <v>50</v>
      </c>
      <c r="H15" s="102">
        <v>3.5</v>
      </c>
      <c r="I15" s="102">
        <v>0.6</v>
      </c>
      <c r="J15" s="102">
        <v>20.149999999999999</v>
      </c>
      <c r="K15" s="129">
        <v>96.5</v>
      </c>
      <c r="L15" s="129"/>
      <c r="M15" s="102">
        <v>0</v>
      </c>
      <c r="N15" s="32"/>
    </row>
    <row r="16" spans="1:14" x14ac:dyDescent="0.25">
      <c r="A16" s="27"/>
      <c r="B16" s="146" t="s">
        <v>15</v>
      </c>
      <c r="C16" s="146"/>
      <c r="D16" s="146"/>
      <c r="E16" s="146"/>
      <c r="F16" s="146"/>
      <c r="G16" s="33"/>
      <c r="H16" s="41">
        <f>SUM(H10:H15)</f>
        <v>22.13</v>
      </c>
      <c r="I16" s="41">
        <f t="shared" ref="I16:J16" si="1">SUM(I10:I15)</f>
        <v>23.250000000000004</v>
      </c>
      <c r="J16" s="41">
        <f t="shared" si="1"/>
        <v>77.975999999999999</v>
      </c>
      <c r="K16" s="147">
        <f>SUM(K10:L15)</f>
        <v>630.67999999999995</v>
      </c>
      <c r="L16" s="147"/>
      <c r="M16" s="41">
        <f t="shared" ref="M16" si="2">SUM(M10:M15)</f>
        <v>31.185000000000002</v>
      </c>
      <c r="N16" s="36"/>
    </row>
    <row r="17" spans="1:14" ht="18.75" x14ac:dyDescent="0.3">
      <c r="A17" s="27"/>
      <c r="B17" s="134" t="s">
        <v>19</v>
      </c>
      <c r="C17" s="134"/>
      <c r="D17" s="134"/>
      <c r="E17" s="134"/>
      <c r="F17" s="134"/>
      <c r="G17" s="33"/>
      <c r="H17" s="43"/>
      <c r="I17" s="43"/>
      <c r="J17" s="43"/>
      <c r="K17" s="154"/>
      <c r="L17" s="154"/>
      <c r="M17" s="43"/>
      <c r="N17" s="36"/>
    </row>
    <row r="18" spans="1:14" ht="18.75" x14ac:dyDescent="0.3">
      <c r="A18" s="27">
        <v>1</v>
      </c>
      <c r="B18" s="143" t="s">
        <v>142</v>
      </c>
      <c r="C18" s="145"/>
      <c r="D18" s="145"/>
      <c r="E18" s="145"/>
      <c r="F18" s="145"/>
      <c r="G18" s="33">
        <v>150</v>
      </c>
      <c r="H18" s="43">
        <v>3.48</v>
      </c>
      <c r="I18" s="43">
        <v>3</v>
      </c>
      <c r="J18" s="43">
        <v>5.04</v>
      </c>
      <c r="K18" s="154">
        <v>60.8</v>
      </c>
      <c r="L18" s="154"/>
      <c r="M18" s="43">
        <v>0.36</v>
      </c>
      <c r="N18" s="36">
        <v>401</v>
      </c>
    </row>
    <row r="19" spans="1:14" x14ac:dyDescent="0.25">
      <c r="A19" s="27"/>
      <c r="B19" s="146" t="s">
        <v>15</v>
      </c>
      <c r="C19" s="146"/>
      <c r="D19" s="146"/>
      <c r="E19" s="146"/>
      <c r="F19" s="146"/>
      <c r="G19" s="33"/>
      <c r="H19" s="41">
        <f>SUM(H18:H18)</f>
        <v>3.48</v>
      </c>
      <c r="I19" s="41">
        <f>SUM(I18:I18)</f>
        <v>3</v>
      </c>
      <c r="J19" s="41">
        <f>SUM(J18:J18)</f>
        <v>5.04</v>
      </c>
      <c r="K19" s="133">
        <f>SUM(K18:L18)</f>
        <v>60.8</v>
      </c>
      <c r="L19" s="133"/>
      <c r="M19" s="41">
        <f>SUM(M18:M18)</f>
        <v>0.36</v>
      </c>
      <c r="N19" s="36"/>
    </row>
    <row r="20" spans="1:14" ht="18.75" x14ac:dyDescent="0.3">
      <c r="A20" s="27"/>
      <c r="B20" s="134" t="s">
        <v>20</v>
      </c>
      <c r="C20" s="134"/>
      <c r="D20" s="134"/>
      <c r="E20" s="134"/>
      <c r="F20" s="134"/>
      <c r="G20" s="33"/>
      <c r="H20" s="43"/>
      <c r="I20" s="43"/>
      <c r="J20" s="43"/>
      <c r="K20" s="154"/>
      <c r="L20" s="154"/>
      <c r="M20" s="43"/>
      <c r="N20" s="36"/>
    </row>
    <row r="21" spans="1:14" ht="18.75" x14ac:dyDescent="0.3">
      <c r="A21" s="27">
        <v>1</v>
      </c>
      <c r="B21" s="158" t="s">
        <v>147</v>
      </c>
      <c r="C21" s="159"/>
      <c r="D21" s="159"/>
      <c r="E21" s="159"/>
      <c r="F21" s="160"/>
      <c r="G21" s="33">
        <v>100</v>
      </c>
      <c r="H21" s="118">
        <v>1.25</v>
      </c>
      <c r="I21" s="118">
        <v>0.1</v>
      </c>
      <c r="J21" s="118">
        <v>11.61</v>
      </c>
      <c r="K21" s="172">
        <v>52.3</v>
      </c>
      <c r="L21" s="173"/>
      <c r="M21" s="118">
        <v>4.8</v>
      </c>
      <c r="N21" s="36">
        <v>41</v>
      </c>
    </row>
    <row r="22" spans="1:14" ht="18.75" x14ac:dyDescent="0.3">
      <c r="A22" s="27">
        <v>2</v>
      </c>
      <c r="B22" s="143" t="s">
        <v>127</v>
      </c>
      <c r="C22" s="143"/>
      <c r="D22" s="143"/>
      <c r="E22" s="143"/>
      <c r="F22" s="143"/>
      <c r="G22" s="33">
        <v>100</v>
      </c>
      <c r="H22" s="43">
        <v>18.690000000000001</v>
      </c>
      <c r="I22" s="43">
        <v>12.67</v>
      </c>
      <c r="J22" s="43">
        <v>11.4</v>
      </c>
      <c r="K22" s="154">
        <v>234</v>
      </c>
      <c r="L22" s="154"/>
      <c r="M22" s="43">
        <v>0.25</v>
      </c>
      <c r="N22" s="36">
        <v>231</v>
      </c>
    </row>
    <row r="23" spans="1:14" ht="18.75" x14ac:dyDescent="0.3">
      <c r="A23" s="27">
        <v>3</v>
      </c>
      <c r="B23" s="143" t="s">
        <v>128</v>
      </c>
      <c r="C23" s="143"/>
      <c r="D23" s="143"/>
      <c r="E23" s="143"/>
      <c r="F23" s="143"/>
      <c r="G23" s="33">
        <v>30</v>
      </c>
      <c r="H23" s="51">
        <v>0.97</v>
      </c>
      <c r="I23" s="51">
        <v>2.2599999999999998</v>
      </c>
      <c r="J23" s="51">
        <v>6.63</v>
      </c>
      <c r="K23" s="154">
        <v>50.75</v>
      </c>
      <c r="L23" s="154"/>
      <c r="M23" s="93">
        <v>0.16</v>
      </c>
      <c r="N23" s="36"/>
    </row>
    <row r="24" spans="1:14" ht="22.5" x14ac:dyDescent="0.25">
      <c r="A24" s="82">
        <v>4</v>
      </c>
      <c r="B24" s="161" t="s">
        <v>151</v>
      </c>
      <c r="C24" s="161"/>
      <c r="D24" s="161"/>
      <c r="E24" s="161"/>
      <c r="F24" s="161"/>
      <c r="G24" s="83">
        <v>180</v>
      </c>
      <c r="H24" s="84">
        <v>7.0000000000000007E-2</v>
      </c>
      <c r="I24" s="84">
        <v>0</v>
      </c>
      <c r="J24" s="84">
        <v>15.3</v>
      </c>
      <c r="K24" s="162">
        <v>59</v>
      </c>
      <c r="L24" s="162"/>
      <c r="M24" s="84">
        <v>0</v>
      </c>
      <c r="N24" s="87" t="s">
        <v>80</v>
      </c>
    </row>
    <row r="25" spans="1:14" x14ac:dyDescent="0.25">
      <c r="A25" s="27"/>
      <c r="B25" s="146" t="s">
        <v>15</v>
      </c>
      <c r="C25" s="146"/>
      <c r="D25" s="146"/>
      <c r="E25" s="146"/>
      <c r="F25" s="146"/>
      <c r="G25" s="33"/>
      <c r="H25" s="41">
        <f>SUM(H21:H24)</f>
        <v>20.98</v>
      </c>
      <c r="I25" s="41">
        <f>SUM(I21:I24)</f>
        <v>15.03</v>
      </c>
      <c r="J25" s="41">
        <f>SUM(J21:J24)</f>
        <v>44.94</v>
      </c>
      <c r="K25" s="133">
        <f>SUM(K21:K24)</f>
        <v>396.05</v>
      </c>
      <c r="L25" s="133">
        <f t="shared" ref="L25" si="3">SUM(L22:L24)</f>
        <v>0</v>
      </c>
      <c r="M25" s="41">
        <f>SUM(M21:M24)</f>
        <v>5.21</v>
      </c>
      <c r="N25" s="36"/>
    </row>
    <row r="26" spans="1:14" ht="19.5" thickBot="1" x14ac:dyDescent="0.35">
      <c r="A26" s="37"/>
      <c r="B26" s="155" t="s">
        <v>21</v>
      </c>
      <c r="C26" s="155"/>
      <c r="D26" s="155"/>
      <c r="E26" s="155"/>
      <c r="F26" s="155"/>
      <c r="G26" s="38">
        <v>1872</v>
      </c>
      <c r="H26" s="42">
        <f>H7+H16+H19+H25+H8</f>
        <v>53.386000000000003</v>
      </c>
      <c r="I26" s="42">
        <f>I7+I16+I19+I25+I8</f>
        <v>45.448000000000008</v>
      </c>
      <c r="J26" s="42">
        <f>J7+J16+J19+J25+J8</f>
        <v>171.25200000000001</v>
      </c>
      <c r="K26" s="165">
        <f>K7+K16+K19+K25+K8</f>
        <v>1417.57</v>
      </c>
      <c r="L26" s="165"/>
      <c r="M26" s="42">
        <f>M7+M16+M19+M25+M8</f>
        <v>48.885000000000005</v>
      </c>
      <c r="N26" s="60"/>
    </row>
  </sheetData>
  <mergeCells count="52">
    <mergeCell ref="A1:N1"/>
    <mergeCell ref="B2:F2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7:F7"/>
    <mergeCell ref="K7:L7"/>
    <mergeCell ref="B9:F9"/>
    <mergeCell ref="K9:L9"/>
    <mergeCell ref="B10:F10"/>
    <mergeCell ref="K10:L10"/>
    <mergeCell ref="B8:F8"/>
    <mergeCell ref="K8:L8"/>
    <mergeCell ref="B11:F11"/>
    <mergeCell ref="K11:L11"/>
    <mergeCell ref="B12:F12"/>
    <mergeCell ref="K12:L12"/>
    <mergeCell ref="B13:F13"/>
    <mergeCell ref="K13:L13"/>
    <mergeCell ref="B14:F14"/>
    <mergeCell ref="K14:L14"/>
    <mergeCell ref="B15:F15"/>
    <mergeCell ref="K15:L15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2:F22"/>
    <mergeCell ref="K22:L22"/>
    <mergeCell ref="B23:F23"/>
    <mergeCell ref="K23:L23"/>
    <mergeCell ref="B21:F21"/>
    <mergeCell ref="K21:L21"/>
    <mergeCell ref="B25:F25"/>
    <mergeCell ref="K25:L25"/>
    <mergeCell ref="B26:F26"/>
    <mergeCell ref="K26:L26"/>
    <mergeCell ref="B24:F24"/>
    <mergeCell ref="K24:L2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2" workbookViewId="0">
      <selection activeCell="H27" sqref="H27"/>
    </sheetView>
  </sheetViews>
  <sheetFormatPr defaultRowHeight="15" x14ac:dyDescent="0.25"/>
  <cols>
    <col min="1" max="1" width="4.7109375" customWidth="1"/>
    <col min="14" max="14" width="11.28515625" bestFit="1" customWidth="1"/>
  </cols>
  <sheetData>
    <row r="1" spans="1:14" ht="21" thickBot="1" x14ac:dyDescent="0.35">
      <c r="A1" s="149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ht="18.75" x14ac:dyDescent="0.3">
      <c r="A2" s="24"/>
      <c r="B2" s="135" t="s">
        <v>14</v>
      </c>
      <c r="C2" s="135"/>
      <c r="D2" s="135"/>
      <c r="E2" s="135"/>
      <c r="F2" s="135"/>
      <c r="G2" s="108" t="s">
        <v>96</v>
      </c>
      <c r="H2" s="137" t="s">
        <v>3</v>
      </c>
      <c r="I2" s="137"/>
      <c r="J2" s="137"/>
      <c r="K2" s="137" t="s">
        <v>12</v>
      </c>
      <c r="L2" s="137"/>
      <c r="M2" s="25" t="s">
        <v>8</v>
      </c>
      <c r="N2" s="26" t="s">
        <v>10</v>
      </c>
    </row>
    <row r="3" spans="1:14" ht="18.75" x14ac:dyDescent="0.3">
      <c r="A3" s="27"/>
      <c r="B3" s="134" t="s">
        <v>2</v>
      </c>
      <c r="C3" s="134"/>
      <c r="D3" s="134"/>
      <c r="E3" s="134"/>
      <c r="F3" s="134"/>
      <c r="G3" s="109" t="s">
        <v>97</v>
      </c>
      <c r="H3" s="28" t="s">
        <v>4</v>
      </c>
      <c r="I3" s="28" t="s">
        <v>5</v>
      </c>
      <c r="J3" s="28" t="s">
        <v>6</v>
      </c>
      <c r="K3" s="133" t="s">
        <v>7</v>
      </c>
      <c r="L3" s="133"/>
      <c r="M3" s="41" t="s">
        <v>27</v>
      </c>
      <c r="N3" s="30" t="s">
        <v>11</v>
      </c>
    </row>
    <row r="4" spans="1:14" ht="18.75" x14ac:dyDescent="0.3">
      <c r="A4" s="27">
        <v>1</v>
      </c>
      <c r="B4" s="138" t="s">
        <v>179</v>
      </c>
      <c r="C4" s="139"/>
      <c r="D4" s="139"/>
      <c r="E4" s="139"/>
      <c r="F4" s="140"/>
      <c r="G4" s="70" t="s">
        <v>178</v>
      </c>
      <c r="H4" s="122">
        <v>2.4</v>
      </c>
      <c r="I4" s="122">
        <v>6.61</v>
      </c>
      <c r="J4" s="122">
        <v>12.8</v>
      </c>
      <c r="K4" s="129">
        <v>119</v>
      </c>
      <c r="L4" s="129"/>
      <c r="M4" s="124">
        <v>0</v>
      </c>
      <c r="N4" s="5">
        <v>1</v>
      </c>
    </row>
    <row r="5" spans="1:14" ht="18.75" x14ac:dyDescent="0.3">
      <c r="A5" s="27">
        <v>2</v>
      </c>
      <c r="B5" s="138" t="s">
        <v>138</v>
      </c>
      <c r="C5" s="139"/>
      <c r="D5" s="139"/>
      <c r="E5" s="139"/>
      <c r="F5" s="140"/>
      <c r="G5" s="33" t="s">
        <v>51</v>
      </c>
      <c r="H5" s="46">
        <v>7.056</v>
      </c>
      <c r="I5" s="46">
        <v>13.58</v>
      </c>
      <c r="J5" s="46">
        <v>1.35</v>
      </c>
      <c r="K5" s="129">
        <v>156.30000000000001</v>
      </c>
      <c r="L5" s="129"/>
      <c r="M5" s="46">
        <v>0.12</v>
      </c>
      <c r="N5" s="34">
        <v>215</v>
      </c>
    </row>
    <row r="6" spans="1:14" ht="18.75" x14ac:dyDescent="0.3">
      <c r="A6" s="27">
        <v>3</v>
      </c>
      <c r="B6" s="136" t="s">
        <v>49</v>
      </c>
      <c r="C6" s="136"/>
      <c r="D6" s="136"/>
      <c r="E6" s="136"/>
      <c r="F6" s="136"/>
      <c r="G6" s="33">
        <v>180</v>
      </c>
      <c r="H6" s="43">
        <v>3.78</v>
      </c>
      <c r="I6" s="43">
        <v>3.258</v>
      </c>
      <c r="J6" s="43">
        <v>15.552</v>
      </c>
      <c r="K6" s="154">
        <v>106.794</v>
      </c>
      <c r="L6" s="154"/>
      <c r="M6" s="43">
        <v>1.44</v>
      </c>
      <c r="N6" s="36">
        <v>397</v>
      </c>
    </row>
    <row r="7" spans="1:14" x14ac:dyDescent="0.25">
      <c r="A7" s="27"/>
      <c r="B7" s="126" t="s">
        <v>15</v>
      </c>
      <c r="C7" s="127"/>
      <c r="D7" s="127"/>
      <c r="E7" s="127"/>
      <c r="F7" s="128"/>
      <c r="G7" s="33"/>
      <c r="H7" s="41">
        <f>SUM(H4:H6)</f>
        <v>13.235999999999999</v>
      </c>
      <c r="I7" s="41">
        <f t="shared" ref="I7:M7" si="0">SUM(I4:I6)</f>
        <v>23.448</v>
      </c>
      <c r="J7" s="41">
        <f t="shared" si="0"/>
        <v>29.701999999999998</v>
      </c>
      <c r="K7" s="133">
        <f>SUM(K4:L6)</f>
        <v>382.09399999999999</v>
      </c>
      <c r="L7" s="133"/>
      <c r="M7" s="41">
        <f t="shared" si="0"/>
        <v>1.56</v>
      </c>
      <c r="N7" s="34"/>
    </row>
    <row r="8" spans="1:14" x14ac:dyDescent="0.25">
      <c r="A8" s="27"/>
      <c r="B8" s="126" t="s">
        <v>183</v>
      </c>
      <c r="C8" s="127"/>
      <c r="D8" s="127"/>
      <c r="E8" s="127"/>
      <c r="F8" s="128"/>
      <c r="G8" s="33" t="s">
        <v>182</v>
      </c>
      <c r="H8" s="43">
        <v>0.75</v>
      </c>
      <c r="I8" s="43">
        <v>0.69</v>
      </c>
      <c r="J8" s="43">
        <v>18.36</v>
      </c>
      <c r="K8" s="172">
        <v>84.2</v>
      </c>
      <c r="L8" s="173"/>
      <c r="M8" s="43">
        <v>29.53</v>
      </c>
      <c r="N8" s="34">
        <v>368</v>
      </c>
    </row>
    <row r="9" spans="1:14" ht="18.75" x14ac:dyDescent="0.3">
      <c r="A9" s="27"/>
      <c r="B9" s="134" t="s">
        <v>16</v>
      </c>
      <c r="C9" s="134"/>
      <c r="D9" s="134"/>
      <c r="E9" s="134"/>
      <c r="F9" s="134"/>
      <c r="G9" s="33"/>
      <c r="H9" s="46"/>
      <c r="I9" s="46"/>
      <c r="J9" s="46"/>
      <c r="K9" s="130"/>
      <c r="L9" s="131"/>
      <c r="M9" s="46"/>
      <c r="N9" s="34"/>
    </row>
    <row r="10" spans="1:14" ht="15.75" x14ac:dyDescent="0.25">
      <c r="A10" s="27">
        <v>1</v>
      </c>
      <c r="B10" s="184" t="s">
        <v>104</v>
      </c>
      <c r="C10" s="184"/>
      <c r="D10" s="184"/>
      <c r="E10" s="184"/>
      <c r="F10" s="184"/>
      <c r="G10" s="50" t="s">
        <v>105</v>
      </c>
      <c r="H10" s="52">
        <v>10.199999999999999</v>
      </c>
      <c r="I10" s="52">
        <v>4.3600000000000003</v>
      </c>
      <c r="J10" s="52">
        <v>4</v>
      </c>
      <c r="K10" s="171">
        <v>74.400000000000006</v>
      </c>
      <c r="L10" s="171"/>
      <c r="M10" s="57">
        <v>0.2</v>
      </c>
      <c r="N10" s="58">
        <v>8</v>
      </c>
    </row>
    <row r="11" spans="1:14" ht="18.75" x14ac:dyDescent="0.3">
      <c r="A11" s="27">
        <v>2</v>
      </c>
      <c r="B11" s="143" t="s">
        <v>76</v>
      </c>
      <c r="C11" s="143"/>
      <c r="D11" s="143"/>
      <c r="E11" s="143"/>
      <c r="F11" s="143"/>
      <c r="G11" s="33" t="s">
        <v>84</v>
      </c>
      <c r="H11" s="46">
        <v>2.0499999999999998</v>
      </c>
      <c r="I11" s="46">
        <v>5</v>
      </c>
      <c r="J11" s="46">
        <v>14.1</v>
      </c>
      <c r="K11" s="129">
        <v>109.37</v>
      </c>
      <c r="L11" s="129"/>
      <c r="M11" s="46">
        <v>8.8000000000000007</v>
      </c>
      <c r="N11" s="34">
        <v>58</v>
      </c>
    </row>
    <row r="12" spans="1:14" ht="18.75" x14ac:dyDescent="0.3">
      <c r="A12" s="27">
        <v>3</v>
      </c>
      <c r="B12" s="143" t="s">
        <v>61</v>
      </c>
      <c r="C12" s="143"/>
      <c r="D12" s="143"/>
      <c r="E12" s="143"/>
      <c r="F12" s="143"/>
      <c r="G12" s="33" t="s">
        <v>129</v>
      </c>
      <c r="H12" s="46">
        <v>4.6500000000000004</v>
      </c>
      <c r="I12" s="46">
        <v>6.62</v>
      </c>
      <c r="J12" s="46">
        <v>9.15</v>
      </c>
      <c r="K12" s="129">
        <v>114.75</v>
      </c>
      <c r="L12" s="129"/>
      <c r="M12" s="46">
        <v>1.42</v>
      </c>
      <c r="N12" s="34" t="s">
        <v>62</v>
      </c>
    </row>
    <row r="13" spans="1:14" ht="18.75" x14ac:dyDescent="0.3">
      <c r="A13" s="27">
        <v>4</v>
      </c>
      <c r="B13" s="143" t="s">
        <v>18</v>
      </c>
      <c r="C13" s="143"/>
      <c r="D13" s="143"/>
      <c r="E13" s="143"/>
      <c r="F13" s="143"/>
      <c r="G13" s="33">
        <v>120</v>
      </c>
      <c r="H13" s="51">
        <v>2.44</v>
      </c>
      <c r="I13" s="51">
        <v>4.2</v>
      </c>
      <c r="J13" s="51">
        <v>16.36</v>
      </c>
      <c r="K13" s="129">
        <v>109.8</v>
      </c>
      <c r="L13" s="129"/>
      <c r="M13" s="123">
        <v>14.5</v>
      </c>
      <c r="N13" s="32">
        <v>321</v>
      </c>
    </row>
    <row r="14" spans="1:14" ht="18.75" x14ac:dyDescent="0.3">
      <c r="A14" s="96">
        <v>5</v>
      </c>
      <c r="B14" s="143" t="s">
        <v>139</v>
      </c>
      <c r="C14" s="143"/>
      <c r="D14" s="143"/>
      <c r="E14" s="143"/>
      <c r="F14" s="143"/>
      <c r="G14" s="33">
        <v>180</v>
      </c>
      <c r="H14" s="105">
        <v>0.51</v>
      </c>
      <c r="I14" s="105">
        <v>0.25</v>
      </c>
      <c r="J14" s="105">
        <v>17.100000000000001</v>
      </c>
      <c r="K14" s="129">
        <v>73.2</v>
      </c>
      <c r="L14" s="129"/>
      <c r="M14" s="105">
        <v>40</v>
      </c>
      <c r="N14" s="32">
        <v>398</v>
      </c>
    </row>
    <row r="15" spans="1:14" ht="18.75" x14ac:dyDescent="0.3">
      <c r="A15" s="27">
        <v>6</v>
      </c>
      <c r="B15" s="143" t="s">
        <v>168</v>
      </c>
      <c r="C15" s="143"/>
      <c r="D15" s="143"/>
      <c r="E15" s="143"/>
      <c r="F15" s="143"/>
      <c r="G15" s="33">
        <v>50</v>
      </c>
      <c r="H15" s="102">
        <v>3.5</v>
      </c>
      <c r="I15" s="102">
        <v>0.6</v>
      </c>
      <c r="J15" s="102">
        <v>20.149999999999999</v>
      </c>
      <c r="K15" s="129">
        <v>96.5</v>
      </c>
      <c r="L15" s="129"/>
      <c r="M15" s="102">
        <v>0</v>
      </c>
      <c r="N15" s="32"/>
    </row>
    <row r="16" spans="1:14" x14ac:dyDescent="0.25">
      <c r="A16" s="27"/>
      <c r="B16" s="146" t="s">
        <v>15</v>
      </c>
      <c r="C16" s="146"/>
      <c r="D16" s="146"/>
      <c r="E16" s="146"/>
      <c r="F16" s="146"/>
      <c r="G16" s="33"/>
      <c r="H16" s="41">
        <f>SUM(H10:H15)</f>
        <v>23.35</v>
      </c>
      <c r="I16" s="41">
        <f t="shared" ref="I16:J16" si="1">SUM(I10:I15)</f>
        <v>21.03</v>
      </c>
      <c r="J16" s="41">
        <f t="shared" si="1"/>
        <v>80.86</v>
      </c>
      <c r="K16" s="147">
        <f>SUM(K10:L15)</f>
        <v>578.02</v>
      </c>
      <c r="L16" s="147"/>
      <c r="M16" s="41">
        <f>SUM(M10:M15)</f>
        <v>64.92</v>
      </c>
      <c r="N16" s="36"/>
    </row>
    <row r="17" spans="1:14" ht="18.75" x14ac:dyDescent="0.3">
      <c r="A17" s="27"/>
      <c r="B17" s="134" t="s">
        <v>19</v>
      </c>
      <c r="C17" s="134"/>
      <c r="D17" s="134"/>
      <c r="E17" s="134"/>
      <c r="F17" s="134"/>
      <c r="G17" s="33"/>
      <c r="H17" s="43"/>
      <c r="I17" s="43"/>
      <c r="J17" s="43"/>
      <c r="K17" s="154"/>
      <c r="L17" s="154"/>
      <c r="M17" s="43"/>
      <c r="N17" s="36"/>
    </row>
    <row r="18" spans="1:14" ht="18.75" x14ac:dyDescent="0.3">
      <c r="A18" s="27">
        <v>1</v>
      </c>
      <c r="B18" s="143" t="s">
        <v>146</v>
      </c>
      <c r="C18" s="145"/>
      <c r="D18" s="145"/>
      <c r="E18" s="145"/>
      <c r="F18" s="145"/>
      <c r="G18" s="33">
        <v>150</v>
      </c>
      <c r="H18" s="43">
        <v>3.48</v>
      </c>
      <c r="I18" s="43">
        <v>3</v>
      </c>
      <c r="J18" s="43">
        <v>5.04</v>
      </c>
      <c r="K18" s="154">
        <v>60.8</v>
      </c>
      <c r="L18" s="154"/>
      <c r="M18" s="43">
        <v>0.36</v>
      </c>
      <c r="N18" s="36">
        <v>401</v>
      </c>
    </row>
    <row r="19" spans="1:14" ht="18.75" x14ac:dyDescent="0.3">
      <c r="A19" s="27">
        <v>2</v>
      </c>
      <c r="B19" s="143" t="s">
        <v>180</v>
      </c>
      <c r="C19" s="143"/>
      <c r="D19" s="143"/>
      <c r="E19" s="143"/>
      <c r="F19" s="143"/>
      <c r="G19" s="33">
        <v>50</v>
      </c>
      <c r="H19" s="43">
        <v>9.1999999999999993</v>
      </c>
      <c r="I19" s="43">
        <v>4.75</v>
      </c>
      <c r="J19" s="43">
        <v>30.17</v>
      </c>
      <c r="K19" s="154">
        <v>202</v>
      </c>
      <c r="L19" s="154"/>
      <c r="M19" s="43">
        <v>0.05</v>
      </c>
      <c r="N19" s="36" t="s">
        <v>162</v>
      </c>
    </row>
    <row r="20" spans="1:14" x14ac:dyDescent="0.25">
      <c r="A20" s="27"/>
      <c r="B20" s="146" t="s">
        <v>15</v>
      </c>
      <c r="C20" s="146"/>
      <c r="D20" s="146"/>
      <c r="E20" s="146"/>
      <c r="F20" s="146"/>
      <c r="G20" s="33"/>
      <c r="H20" s="41">
        <f>SUM(H18:H19)</f>
        <v>12.68</v>
      </c>
      <c r="I20" s="41">
        <f t="shared" ref="I20:J20" si="2">SUM(I18:I19)</f>
        <v>7.75</v>
      </c>
      <c r="J20" s="41">
        <f t="shared" si="2"/>
        <v>35.21</v>
      </c>
      <c r="K20" s="133">
        <f>SUM(K18:L19)</f>
        <v>262.8</v>
      </c>
      <c r="L20" s="133"/>
      <c r="M20" s="41">
        <f t="shared" ref="M20" si="3">SUM(M18:M19)</f>
        <v>0.41</v>
      </c>
      <c r="N20" s="36"/>
    </row>
    <row r="21" spans="1:14" ht="18.75" x14ac:dyDescent="0.3">
      <c r="A21" s="27"/>
      <c r="B21" s="134" t="s">
        <v>20</v>
      </c>
      <c r="C21" s="134"/>
      <c r="D21" s="134"/>
      <c r="E21" s="134"/>
      <c r="F21" s="134"/>
      <c r="G21" s="33"/>
      <c r="H21" s="43"/>
      <c r="I21" s="43"/>
      <c r="J21" s="43"/>
      <c r="K21" s="154"/>
      <c r="L21" s="154"/>
      <c r="M21" s="43"/>
      <c r="N21" s="36"/>
    </row>
    <row r="22" spans="1:14" ht="18.75" x14ac:dyDescent="0.3">
      <c r="A22" s="27">
        <v>1</v>
      </c>
      <c r="B22" s="143" t="s">
        <v>130</v>
      </c>
      <c r="C22" s="143"/>
      <c r="D22" s="143"/>
      <c r="E22" s="143"/>
      <c r="F22" s="143"/>
      <c r="G22" s="33">
        <v>55</v>
      </c>
      <c r="H22" s="43">
        <v>6.87</v>
      </c>
      <c r="I22" s="43">
        <v>3.05</v>
      </c>
      <c r="J22" s="43">
        <v>4.1399999999999997</v>
      </c>
      <c r="K22" s="154">
        <v>71.5</v>
      </c>
      <c r="L22" s="154"/>
      <c r="M22" s="43">
        <v>0.34</v>
      </c>
      <c r="N22" s="36">
        <v>269</v>
      </c>
    </row>
    <row r="23" spans="1:14" ht="18.75" x14ac:dyDescent="0.3">
      <c r="A23" s="27">
        <v>2</v>
      </c>
      <c r="B23" s="170" t="s">
        <v>131</v>
      </c>
      <c r="C23" s="170"/>
      <c r="D23" s="170"/>
      <c r="E23" s="170"/>
      <c r="F23" s="170"/>
      <c r="G23" s="33">
        <v>100</v>
      </c>
      <c r="H23" s="105">
        <v>2.0699999999999998</v>
      </c>
      <c r="I23" s="105">
        <v>3.24</v>
      </c>
      <c r="J23" s="105">
        <v>9.43</v>
      </c>
      <c r="K23" s="141">
        <v>75.099999999999994</v>
      </c>
      <c r="L23" s="142"/>
      <c r="M23" s="105">
        <v>7.16</v>
      </c>
      <c r="N23" s="34">
        <v>336</v>
      </c>
    </row>
    <row r="24" spans="1:14" ht="18.75" x14ac:dyDescent="0.3">
      <c r="A24" s="27">
        <v>3</v>
      </c>
      <c r="B24" s="143" t="s">
        <v>106</v>
      </c>
      <c r="C24" s="143"/>
      <c r="D24" s="143"/>
      <c r="E24" s="143"/>
      <c r="F24" s="143"/>
      <c r="G24" s="33" t="s">
        <v>120</v>
      </c>
      <c r="H24" s="43">
        <v>5.3999999999999999E-2</v>
      </c>
      <c r="I24" s="43">
        <v>1.7999999999999999E-2</v>
      </c>
      <c r="J24" s="43">
        <v>8.3879999999999999</v>
      </c>
      <c r="K24" s="154">
        <v>33.606000000000002</v>
      </c>
      <c r="L24" s="154"/>
      <c r="M24" s="43">
        <v>1.7999999999999999E-2</v>
      </c>
      <c r="N24" s="36">
        <v>392</v>
      </c>
    </row>
    <row r="25" spans="1:14" ht="18.75" x14ac:dyDescent="0.3">
      <c r="A25" s="27">
        <v>4</v>
      </c>
      <c r="B25" s="143" t="s">
        <v>150</v>
      </c>
      <c r="C25" s="143"/>
      <c r="D25" s="143"/>
      <c r="E25" s="143"/>
      <c r="F25" s="143"/>
      <c r="G25" s="33">
        <v>30</v>
      </c>
      <c r="H25" s="43">
        <v>2.25</v>
      </c>
      <c r="I25" s="43">
        <v>0.87</v>
      </c>
      <c r="J25" s="43">
        <v>15.15</v>
      </c>
      <c r="K25" s="154">
        <v>78.900000000000006</v>
      </c>
      <c r="L25" s="154"/>
      <c r="M25" s="43">
        <v>0.01</v>
      </c>
      <c r="N25" s="36"/>
    </row>
    <row r="26" spans="1:14" x14ac:dyDescent="0.25">
      <c r="A26" s="27"/>
      <c r="B26" s="146" t="s">
        <v>15</v>
      </c>
      <c r="C26" s="146"/>
      <c r="D26" s="146"/>
      <c r="E26" s="146"/>
      <c r="F26" s="146"/>
      <c r="G26" s="33"/>
      <c r="H26" s="41">
        <f>SUM(H22:H25)</f>
        <v>11.244</v>
      </c>
      <c r="I26" s="41">
        <f t="shared" ref="I26:M26" si="4">SUM(I22:I25)</f>
        <v>7.1779999999999999</v>
      </c>
      <c r="J26" s="41">
        <f t="shared" si="4"/>
        <v>37.107999999999997</v>
      </c>
      <c r="K26" s="133">
        <f t="shared" si="4"/>
        <v>259.10599999999999</v>
      </c>
      <c r="L26" s="133">
        <f t="shared" si="4"/>
        <v>0</v>
      </c>
      <c r="M26" s="41">
        <f t="shared" si="4"/>
        <v>7.5279999999999996</v>
      </c>
      <c r="N26" s="36"/>
    </row>
    <row r="27" spans="1:14" ht="19.5" thickBot="1" x14ac:dyDescent="0.35">
      <c r="A27" s="37"/>
      <c r="B27" s="155" t="s">
        <v>21</v>
      </c>
      <c r="C27" s="155"/>
      <c r="D27" s="155"/>
      <c r="E27" s="155"/>
      <c r="F27" s="155"/>
      <c r="G27" s="38">
        <v>1880</v>
      </c>
      <c r="H27" s="42">
        <f>H7+H16+H20+H26+H8</f>
        <v>61.26</v>
      </c>
      <c r="I27" s="42">
        <f>I7+I16+I20+I26+I8</f>
        <v>60.095999999999997</v>
      </c>
      <c r="J27" s="42">
        <f>J7+J16+J20+J26+J8</f>
        <v>201.24</v>
      </c>
      <c r="K27" s="152">
        <f>K7+K16+K20+K26+K8</f>
        <v>1566.22</v>
      </c>
      <c r="L27" s="152"/>
      <c r="M27" s="42">
        <f>M7+M16+M20+M26+M8</f>
        <v>103.94800000000001</v>
      </c>
      <c r="N27" s="60"/>
    </row>
  </sheetData>
  <mergeCells count="54">
    <mergeCell ref="A1:N1"/>
    <mergeCell ref="B2:F2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7:F7"/>
    <mergeCell ref="K7:L7"/>
    <mergeCell ref="B9:F9"/>
    <mergeCell ref="K9:L9"/>
    <mergeCell ref="B10:F10"/>
    <mergeCell ref="K10:L10"/>
    <mergeCell ref="B8:F8"/>
    <mergeCell ref="K8:L8"/>
    <mergeCell ref="B11:F11"/>
    <mergeCell ref="K11:L11"/>
    <mergeCell ref="B12:F12"/>
    <mergeCell ref="K12:L12"/>
    <mergeCell ref="B13:F13"/>
    <mergeCell ref="K13:L13"/>
    <mergeCell ref="B14:F14"/>
    <mergeCell ref="K14:L14"/>
    <mergeCell ref="B15:F15"/>
    <mergeCell ref="K15:L15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1:F21"/>
    <mergeCell ref="K21:L21"/>
    <mergeCell ref="B22:F22"/>
    <mergeCell ref="K22:L22"/>
    <mergeCell ref="B26:F26"/>
    <mergeCell ref="K26:L26"/>
    <mergeCell ref="B27:F27"/>
    <mergeCell ref="K27:L27"/>
    <mergeCell ref="B23:F23"/>
    <mergeCell ref="K23:L23"/>
    <mergeCell ref="B24:F24"/>
    <mergeCell ref="K24:L24"/>
    <mergeCell ref="B25:F25"/>
    <mergeCell ref="K25:L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сводная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</dc:creator>
  <cp:lastModifiedBy>Дарья Владимировна Киреева</cp:lastModifiedBy>
  <cp:lastPrinted>2018-12-25T07:14:22Z</cp:lastPrinted>
  <dcterms:created xsi:type="dcterms:W3CDTF">2015-06-05T15:22:10Z</dcterms:created>
  <dcterms:modified xsi:type="dcterms:W3CDTF">2018-12-25T07:14:28Z</dcterms:modified>
</cp:coreProperties>
</file>